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PETTATORE PER SOTTOGENERE" sheetId="1" r:id="rId1"/>
  </sheets>
  <definedNames>
    <definedName name="_xlnm.Print_Area" localSheetId="0">'SPETTATORE PER SOTTOGENERE'!$A$1:$S$246</definedName>
  </definedNames>
  <calcPr fullCalcOnLoad="1"/>
</workbook>
</file>

<file path=xl/sharedStrings.xml><?xml version="1.0" encoding="utf-8"?>
<sst xmlns="http://schemas.openxmlformats.org/spreadsheetml/2006/main" count="1463" uniqueCount="483">
  <si>
    <t>migliaia</t>
  </si>
  <si>
    <t>% di composizione</t>
  </si>
  <si>
    <t>Spettatori ciclo</t>
  </si>
  <si>
    <t>100.0%</t>
  </si>
  <si>
    <t>9.5%</t>
  </si>
  <si>
    <t>9.6%</t>
  </si>
  <si>
    <t>14-17 anni</t>
  </si>
  <si>
    <t>18-24 anni</t>
  </si>
  <si>
    <t>10.7%</t>
  </si>
  <si>
    <t>25-34 anni</t>
  </si>
  <si>
    <t>9.0%</t>
  </si>
  <si>
    <t>10.5%</t>
  </si>
  <si>
    <t>35-44 anni</t>
  </si>
  <si>
    <t>14.5%</t>
  </si>
  <si>
    <t>45-54 anni</t>
  </si>
  <si>
    <t>14.0%</t>
  </si>
  <si>
    <t>14.9%</t>
  </si>
  <si>
    <t>55-64 anni</t>
  </si>
  <si>
    <t>65 anni e piu'</t>
  </si>
  <si>
    <t>11.3%</t>
  </si>
  <si>
    <t>14.1%</t>
  </si>
  <si>
    <t>11.0%</t>
  </si>
  <si>
    <t>10.0%</t>
  </si>
  <si>
    <t>12.1%</t>
  </si>
  <si>
    <t>21.7%</t>
  </si>
  <si>
    <t>17.0%</t>
  </si>
  <si>
    <t>12.0%</t>
  </si>
  <si>
    <t>11.2%</t>
  </si>
  <si>
    <t>Nord Ovest</t>
  </si>
  <si>
    <t>Nord Est</t>
  </si>
  <si>
    <t>21.6%</t>
  </si>
  <si>
    <t>Centro</t>
  </si>
  <si>
    <t>Sud e Isole</t>
  </si>
  <si>
    <t>10.2%</t>
  </si>
  <si>
    <t>7.6%</t>
  </si>
  <si>
    <t>15.0%</t>
  </si>
  <si>
    <t>12.6%</t>
  </si>
  <si>
    <t>9.8%</t>
  </si>
  <si>
    <t>8.7%</t>
  </si>
  <si>
    <t>7.4%</t>
  </si>
  <si>
    <t>17.4%</t>
  </si>
  <si>
    <t>13.3%</t>
  </si>
  <si>
    <t>12.3%</t>
  </si>
  <si>
    <t>12.8%</t>
  </si>
  <si>
    <t>12.4%</t>
  </si>
  <si>
    <t>19.0%</t>
  </si>
  <si>
    <t>19.3%</t>
  </si>
  <si>
    <t>8.1%</t>
  </si>
  <si>
    <t>13.1%</t>
  </si>
  <si>
    <t>11.4%</t>
  </si>
  <si>
    <t>29.4%</t>
  </si>
  <si>
    <t>26.7%</t>
  </si>
  <si>
    <t>30.1%</t>
  </si>
  <si>
    <t>23.6%</t>
  </si>
  <si>
    <t>21.4%</t>
  </si>
  <si>
    <t>Profilo popolazione</t>
  </si>
  <si>
    <t>Indice di concentrazione</t>
  </si>
  <si>
    <t>Area geografica</t>
  </si>
  <si>
    <t>Area Elite</t>
  </si>
  <si>
    <t>44.2%</t>
  </si>
  <si>
    <t>47.3%</t>
  </si>
  <si>
    <t>44.4%</t>
  </si>
  <si>
    <t>Baricentri femminili</t>
  </si>
  <si>
    <t>9.4%</t>
  </si>
  <si>
    <t>10.9%</t>
  </si>
  <si>
    <t>Baricentri maschili</t>
  </si>
  <si>
    <t>21.0%</t>
  </si>
  <si>
    <t>19.9%</t>
  </si>
  <si>
    <t>20.7%</t>
  </si>
  <si>
    <t>Area giovanile</t>
  </si>
  <si>
    <t>18.7%</t>
  </si>
  <si>
    <t>21.8%</t>
  </si>
  <si>
    <t>23.9%</t>
  </si>
  <si>
    <t>Area marginale</t>
  </si>
  <si>
    <t>1.9%</t>
  </si>
  <si>
    <t>maschio</t>
  </si>
  <si>
    <t>femmina</t>
  </si>
  <si>
    <t>fino a 13 anni</t>
  </si>
  <si>
    <t>laurea</t>
  </si>
  <si>
    <t>basso</t>
  </si>
  <si>
    <t>medio basso</t>
  </si>
  <si>
    <t>medio</t>
  </si>
  <si>
    <t>medio alto</t>
  </si>
  <si>
    <t>alto</t>
  </si>
  <si>
    <t>19.1%</t>
  </si>
  <si>
    <t>19.7%</t>
  </si>
  <si>
    <t>34.5%</t>
  </si>
  <si>
    <t>Sesso</t>
  </si>
  <si>
    <t>Età</t>
  </si>
  <si>
    <t>Titolo di studio</t>
  </si>
  <si>
    <t>Reddito riclassificato</t>
  </si>
  <si>
    <t>media superiore</t>
  </si>
  <si>
    <t>48.6%</t>
  </si>
  <si>
    <t>51.4%</t>
  </si>
  <si>
    <t>3.9%</t>
  </si>
  <si>
    <t>7.2%</t>
  </si>
  <si>
    <t>13.2%</t>
  </si>
  <si>
    <t>16.3%</t>
  </si>
  <si>
    <t>18.5%</t>
  </si>
  <si>
    <t>8.0%</t>
  </si>
  <si>
    <t>11.6%</t>
  </si>
  <si>
    <t>20.1%</t>
  </si>
  <si>
    <t>13.8%</t>
  </si>
  <si>
    <t>19.6%</t>
  </si>
  <si>
    <t>21.9%</t>
  </si>
  <si>
    <t>20.8%</t>
  </si>
  <si>
    <t>8.3%</t>
  </si>
  <si>
    <t>8.8%</t>
  </si>
  <si>
    <t>6.5%</t>
  </si>
  <si>
    <t>7.8%</t>
  </si>
  <si>
    <t>11.9%</t>
  </si>
  <si>
    <t>12.5%</t>
  </si>
  <si>
    <t>9.3%</t>
  </si>
  <si>
    <t>10.6%</t>
  </si>
  <si>
    <t>28.7%</t>
  </si>
  <si>
    <t>16.2%</t>
  </si>
  <si>
    <t>15.2%</t>
  </si>
  <si>
    <t>6.3%</t>
  </si>
  <si>
    <t>16.1%</t>
  </si>
  <si>
    <t>16.7%</t>
  </si>
  <si>
    <t>29.2%</t>
  </si>
  <si>
    <t>6.8%</t>
  </si>
  <si>
    <t>16.5%</t>
  </si>
  <si>
    <t>13.0%</t>
  </si>
  <si>
    <t>20.5%</t>
  </si>
  <si>
    <t>27.3%</t>
  </si>
  <si>
    <t>15.6%</t>
  </si>
  <si>
    <t>23.4%</t>
  </si>
  <si>
    <t>16.4%</t>
  </si>
  <si>
    <t>6.9%</t>
  </si>
  <si>
    <t>28.0%</t>
  </si>
  <si>
    <t>10.1%</t>
  </si>
  <si>
    <t>13.9%</t>
  </si>
  <si>
    <t>28.5%</t>
  </si>
  <si>
    <t>12.9%</t>
  </si>
  <si>
    <t>14.4%</t>
  </si>
  <si>
    <t>20.3%</t>
  </si>
  <si>
    <t>28.3%</t>
  </si>
  <si>
    <t>24.2%</t>
  </si>
  <si>
    <t>32.8%</t>
  </si>
  <si>
    <t>26.5%</t>
  </si>
  <si>
    <t>23.1%</t>
  </si>
  <si>
    <t>22.9%</t>
  </si>
  <si>
    <t>31.7%</t>
  </si>
  <si>
    <t>17.6%</t>
  </si>
  <si>
    <t>6.7%</t>
  </si>
  <si>
    <t>48.7%</t>
  </si>
  <si>
    <t>51.3%</t>
  </si>
  <si>
    <t>5.9%</t>
  </si>
  <si>
    <t>13.5%</t>
  </si>
  <si>
    <t>6.6%</t>
  </si>
  <si>
    <t>25.6%</t>
  </si>
  <si>
    <t>24.9%</t>
  </si>
  <si>
    <t>Aree Grande Mappa</t>
  </si>
  <si>
    <t>12.2%</t>
  </si>
  <si>
    <t>11.5%</t>
  </si>
  <si>
    <t>10.8%</t>
  </si>
  <si>
    <t>14.8%</t>
  </si>
  <si>
    <t>20.0%</t>
  </si>
  <si>
    <t>13.4%</t>
  </si>
  <si>
    <t>7.9%</t>
  </si>
  <si>
    <t>22.0%</t>
  </si>
  <si>
    <t>31.4%</t>
  </si>
  <si>
    <t>22.6%</t>
  </si>
  <si>
    <t>28.6%</t>
  </si>
  <si>
    <t>7.3%</t>
  </si>
  <si>
    <t>24.7%</t>
  </si>
  <si>
    <t>17.3%</t>
  </si>
  <si>
    <t>6.0%</t>
  </si>
  <si>
    <t>25.8%</t>
  </si>
  <si>
    <t>15.3%</t>
  </si>
  <si>
    <t>17.1%</t>
  </si>
  <si>
    <t>14.3%</t>
  </si>
  <si>
    <t>15.1%</t>
  </si>
  <si>
    <t>11.1%</t>
  </si>
  <si>
    <t>30.3%</t>
  </si>
  <si>
    <t>17.5%</t>
  </si>
  <si>
    <t>17.8%</t>
  </si>
  <si>
    <t>Meno di 14 anni di età</t>
  </si>
  <si>
    <t>Totale mezzo</t>
  </si>
  <si>
    <t>piu di 14 anni e media inferiore</t>
  </si>
  <si>
    <t>meno di 14 anni di età</t>
  </si>
  <si>
    <t>14.2%</t>
  </si>
  <si>
    <t>20.4%</t>
  </si>
  <si>
    <t>9.7%</t>
  </si>
  <si>
    <t>18.9%</t>
  </si>
  <si>
    <t>18.2%</t>
  </si>
  <si>
    <t>33.2%</t>
  </si>
  <si>
    <t>15.8%</t>
  </si>
  <si>
    <t>17.9%</t>
  </si>
  <si>
    <t>26.2%</t>
  </si>
  <si>
    <t>13.6%</t>
  </si>
  <si>
    <t>49.6%</t>
  </si>
  <si>
    <t>50.4%</t>
  </si>
  <si>
    <t>16.6%</t>
  </si>
  <si>
    <t>11.7%</t>
  </si>
  <si>
    <t>19.8%</t>
  </si>
  <si>
    <t>9.9%</t>
  </si>
  <si>
    <t>7.5%</t>
  </si>
  <si>
    <t>29.0%</t>
  </si>
  <si>
    <t>40.0%</t>
  </si>
  <si>
    <t>15.4%</t>
  </si>
  <si>
    <t>15.9%</t>
  </si>
  <si>
    <t>22.2%</t>
  </si>
  <si>
    <t>23.2%</t>
  </si>
  <si>
    <t>9.1%</t>
  </si>
  <si>
    <t>29.1%</t>
  </si>
  <si>
    <t>14.7%</t>
  </si>
  <si>
    <t>piu di 14 anni ed elementare/nessuno</t>
  </si>
  <si>
    <t>26.9%</t>
  </si>
  <si>
    <t>10.3%</t>
  </si>
  <si>
    <t>21.1%</t>
  </si>
  <si>
    <t>12.7%</t>
  </si>
  <si>
    <t>22.1%</t>
  </si>
  <si>
    <t>14.6%</t>
  </si>
  <si>
    <t>23.5%</t>
  </si>
  <si>
    <t>Dato medio dei Cicli da 1 a 12</t>
  </si>
  <si>
    <t>25.5%</t>
  </si>
  <si>
    <t>51.2%</t>
  </si>
  <si>
    <t>48.8%</t>
  </si>
  <si>
    <t>16.0%</t>
  </si>
  <si>
    <t>25.9%</t>
  </si>
  <si>
    <t>21.3%</t>
  </si>
  <si>
    <t>26.3%</t>
  </si>
  <si>
    <t>24.4%</t>
  </si>
  <si>
    <t>45.5%</t>
  </si>
  <si>
    <t>54.5%</t>
  </si>
  <si>
    <t>6.4%</t>
  </si>
  <si>
    <t>18.0%</t>
  </si>
  <si>
    <t>18.4%</t>
  </si>
  <si>
    <t>25.7%</t>
  </si>
  <si>
    <t>44.7%</t>
  </si>
  <si>
    <t>23.7%</t>
  </si>
  <si>
    <t>23.3%</t>
  </si>
  <si>
    <t>25.1%</t>
  </si>
  <si>
    <t>42.3%</t>
  </si>
  <si>
    <t>33.5%</t>
  </si>
  <si>
    <t>55.7%</t>
  </si>
  <si>
    <t>52.2%</t>
  </si>
  <si>
    <t>44.3%</t>
  </si>
  <si>
    <t>5.8%</t>
  </si>
  <si>
    <t>15.5%</t>
  </si>
  <si>
    <t>24.6%</t>
  </si>
  <si>
    <t>19.4%</t>
  </si>
  <si>
    <t>32.9%</t>
  </si>
  <si>
    <t>33.9%</t>
  </si>
  <si>
    <t>31.3%</t>
  </si>
  <si>
    <t>26.1%</t>
  </si>
  <si>
    <t>27.2%</t>
  </si>
  <si>
    <t>22.8%</t>
  </si>
  <si>
    <t>45.0%</t>
  </si>
  <si>
    <t>18.1%</t>
  </si>
  <si>
    <t>8.5%</t>
  </si>
  <si>
    <t>28.9%</t>
  </si>
  <si>
    <t>26.8%</t>
  </si>
  <si>
    <t>21.5%</t>
  </si>
  <si>
    <t>31.2%</t>
  </si>
  <si>
    <t>15.7%</t>
  </si>
  <si>
    <t>DOCUMENTARIO</t>
  </si>
  <si>
    <t>50.7%</t>
  </si>
  <si>
    <t>49.3%</t>
  </si>
  <si>
    <t>1.8%</t>
  </si>
  <si>
    <t>4.7%</t>
  </si>
  <si>
    <t>8.4%</t>
  </si>
  <si>
    <t>10.4%</t>
  </si>
  <si>
    <t>32.7%</t>
  </si>
  <si>
    <t>36.0%</t>
  </si>
  <si>
    <t>32.3%</t>
  </si>
  <si>
    <t>5.6%</t>
  </si>
  <si>
    <t>41.1%</t>
  </si>
  <si>
    <t>41.8%</t>
  </si>
  <si>
    <t>8.2%</t>
  </si>
  <si>
    <t>31.9%</t>
  </si>
  <si>
    <t>27.8%</t>
  </si>
  <si>
    <t>32.4%</t>
  </si>
  <si>
    <t>32.1%</t>
  </si>
  <si>
    <t>22.4%</t>
  </si>
  <si>
    <t>20.9%</t>
  </si>
  <si>
    <t>NON ATTRIBUITO</t>
  </si>
  <si>
    <t>13.7%</t>
  </si>
  <si>
    <t>19.2%</t>
  </si>
  <si>
    <t>33.4%</t>
  </si>
  <si>
    <t>34.2%</t>
  </si>
  <si>
    <t>30.6%</t>
  </si>
  <si>
    <t>8.6%</t>
  </si>
  <si>
    <t>5.1%</t>
  </si>
  <si>
    <t>18.8%</t>
  </si>
  <si>
    <t>32.0%</t>
  </si>
  <si>
    <t>42.1%</t>
  </si>
  <si>
    <t>29.5%</t>
  </si>
  <si>
    <t>31.5%</t>
  </si>
  <si>
    <t>6.1%</t>
  </si>
  <si>
    <t>28.8%</t>
  </si>
  <si>
    <t>29.9%</t>
  </si>
  <si>
    <t>28.2%</t>
  </si>
  <si>
    <t>39.6%</t>
  </si>
  <si>
    <t>18.3%</t>
  </si>
  <si>
    <t>43.1%</t>
  </si>
  <si>
    <t>56.9%</t>
  </si>
  <si>
    <t>17.2%</t>
  </si>
  <si>
    <t>9.2%</t>
  </si>
  <si>
    <t>48.2%</t>
  </si>
  <si>
    <t>27.7%</t>
  </si>
  <si>
    <t>25.4%</t>
  </si>
  <si>
    <t>33.6%</t>
  </si>
  <si>
    <t>47.7%</t>
  </si>
  <si>
    <t>52.3%</t>
  </si>
  <si>
    <t>19.5%</t>
  </si>
  <si>
    <t>4.8%</t>
  </si>
  <si>
    <t>33.8%</t>
  </si>
  <si>
    <t>27.5%</t>
  </si>
  <si>
    <t>43.2%</t>
  </si>
  <si>
    <t>56.8%</t>
  </si>
  <si>
    <t>41.9%</t>
  </si>
  <si>
    <t>6.2%</t>
  </si>
  <si>
    <t>46.8%</t>
  </si>
  <si>
    <t>53.2%</t>
  </si>
  <si>
    <t>ANIMAZIONE - Family</t>
  </si>
  <si>
    <t>5.5%</t>
  </si>
  <si>
    <t>ANIMAZIONE - Animazione</t>
  </si>
  <si>
    <t>47.1%</t>
  </si>
  <si>
    <t>52.9%</t>
  </si>
  <si>
    <t>35.9%</t>
  </si>
  <si>
    <t>3.5%</t>
  </si>
  <si>
    <t>5.4%</t>
  </si>
  <si>
    <t>25.3%</t>
  </si>
  <si>
    <t>42.8%</t>
  </si>
  <si>
    <t>AVVENTURA - Avventura</t>
  </si>
  <si>
    <t>45.3%</t>
  </si>
  <si>
    <t>AVVENTURA - Mitologico</t>
  </si>
  <si>
    <t>4.9%</t>
  </si>
  <si>
    <t>36.4%</t>
  </si>
  <si>
    <t>32.6%</t>
  </si>
  <si>
    <t>26.0%</t>
  </si>
  <si>
    <t>24.0%</t>
  </si>
  <si>
    <t>AZIONE - Azione</t>
  </si>
  <si>
    <t>31.0%</t>
  </si>
  <si>
    <t>35.7%</t>
  </si>
  <si>
    <t>22.3%</t>
  </si>
  <si>
    <t>27.6%</t>
  </si>
  <si>
    <t>AZIONE - Family</t>
  </si>
  <si>
    <t>55.3%</t>
  </si>
  <si>
    <t>1.4%</t>
  </si>
  <si>
    <t>26.6%</t>
  </si>
  <si>
    <t>4.0%</t>
  </si>
  <si>
    <t>42.2%</t>
  </si>
  <si>
    <t>2.9%</t>
  </si>
  <si>
    <t>28.1%</t>
  </si>
  <si>
    <t>39.7%</t>
  </si>
  <si>
    <t>35.8%</t>
  </si>
  <si>
    <t>AZIONE - Fantascienza</t>
  </si>
  <si>
    <t>61.8%</t>
  </si>
  <si>
    <t>38.2%</t>
  </si>
  <si>
    <t>AZIONE - Thriller</t>
  </si>
  <si>
    <t>4.1%</t>
  </si>
  <si>
    <t>38.3%</t>
  </si>
  <si>
    <t>18.6%</t>
  </si>
  <si>
    <t>COMMEDIA - Commedia</t>
  </si>
  <si>
    <t>29.7%</t>
  </si>
  <si>
    <t>COMMEDIA - Drammatico</t>
  </si>
  <si>
    <t>55.8%</t>
  </si>
  <si>
    <t>3.7%</t>
  </si>
  <si>
    <t>35.3%</t>
  </si>
  <si>
    <t>29.8%</t>
  </si>
  <si>
    <t>27.9%</t>
  </si>
  <si>
    <t>COMMEDIA - Family</t>
  </si>
  <si>
    <t>34.1%</t>
  </si>
  <si>
    <t>65.9%</t>
  </si>
  <si>
    <t>4.6%</t>
  </si>
  <si>
    <t>1.3%</t>
  </si>
  <si>
    <t>0.8%</t>
  </si>
  <si>
    <t>35.1%</t>
  </si>
  <si>
    <t>40.3%</t>
  </si>
  <si>
    <t>16.9%</t>
  </si>
  <si>
    <t>COMMEDIA - Romantico</t>
  </si>
  <si>
    <t>35.0%</t>
  </si>
  <si>
    <t>65.0%</t>
  </si>
  <si>
    <t>1.5%</t>
  </si>
  <si>
    <t>4.5%</t>
  </si>
  <si>
    <t>40.6%</t>
  </si>
  <si>
    <t>4.2%</t>
  </si>
  <si>
    <t>30.7%</t>
  </si>
  <si>
    <t>41.4%</t>
  </si>
  <si>
    <t>COMMEDIA - Sentimentale</t>
  </si>
  <si>
    <t>60.0%</t>
  </si>
  <si>
    <t>4.3%</t>
  </si>
  <si>
    <t>DRAMMATICO - Drammatico</t>
  </si>
  <si>
    <t>55.6%</t>
  </si>
  <si>
    <t>40.7%</t>
  </si>
  <si>
    <t>33.3%</t>
  </si>
  <si>
    <t>DRAMMATICO - Storico</t>
  </si>
  <si>
    <t>60.4%</t>
  </si>
  <si>
    <t>3.8%</t>
  </si>
  <si>
    <t>36.5%</t>
  </si>
  <si>
    <t>DRAMMATICO - Thriller</t>
  </si>
  <si>
    <t>3.2%</t>
  </si>
  <si>
    <t>3.1%</t>
  </si>
  <si>
    <t>27.4%</t>
  </si>
  <si>
    <t>FANTASCIENZA - Avventura</t>
  </si>
  <si>
    <t>52.7%</t>
  </si>
  <si>
    <t>43.8%</t>
  </si>
  <si>
    <t>FANTASCIENZA - Fantascienza</t>
  </si>
  <si>
    <t>50.8%</t>
  </si>
  <si>
    <t>49.2%</t>
  </si>
  <si>
    <t>3.3%</t>
  </si>
  <si>
    <t>38.4%</t>
  </si>
  <si>
    <t>25.2%</t>
  </si>
  <si>
    <t>FANTASY - Avventura</t>
  </si>
  <si>
    <t>54.9%</t>
  </si>
  <si>
    <t>45.1%</t>
  </si>
  <si>
    <t>38.5%</t>
  </si>
  <si>
    <t>FANTASY - Fantasy</t>
  </si>
  <si>
    <t>50.3%</t>
  </si>
  <si>
    <t>49.7%</t>
  </si>
  <si>
    <t>24.1%</t>
  </si>
  <si>
    <t>HORROR - Horror</t>
  </si>
  <si>
    <t>42.0%</t>
  </si>
  <si>
    <t>MUSICALE - Drammatico</t>
  </si>
  <si>
    <t>37.9%</t>
  </si>
  <si>
    <t>THRILLER - Horror</t>
  </si>
  <si>
    <t>THRILLER - Thriller</t>
  </si>
  <si>
    <t>2.1%</t>
  </si>
  <si>
    <t>34.6%</t>
  </si>
  <si>
    <t>44.5%</t>
  </si>
  <si>
    <t>35.5%</t>
  </si>
  <si>
    <t>27.0%</t>
  </si>
  <si>
    <t>50.2%</t>
  </si>
  <si>
    <t>49.8%</t>
  </si>
  <si>
    <t>4.4%</t>
  </si>
  <si>
    <t>ALTRI SOTTOGENERI</t>
  </si>
  <si>
    <t>PROFILO DELLO SPETTATORE PER SOTTOGENERE CINEMATOGRAFICO (2010)</t>
  </si>
  <si>
    <t>ANIMAZIONE - ANIMAZIONE</t>
  </si>
  <si>
    <t>ANIMAZIONE - FAMILY</t>
  </si>
  <si>
    <t>AVVENTURA - AVVENTURA</t>
  </si>
  <si>
    <t>AVVENTURA - FAMILY</t>
  </si>
  <si>
    <t>AVVENTURA - MITOLOGICO</t>
  </si>
  <si>
    <t>AZIONE - AZIONE</t>
  </si>
  <si>
    <t>AZIONE - AVVENTURA</t>
  </si>
  <si>
    <t>AZIONE - COMMEDIA</t>
  </si>
  <si>
    <t>AZIONE - FAMILY</t>
  </si>
  <si>
    <t>AZIONE - FANTASCIENZA</t>
  </si>
  <si>
    <t>AZIONE - FANTASTICO</t>
  </si>
  <si>
    <t>AZIONE - HORROR</t>
  </si>
  <si>
    <t>AZIONE - THRILLER</t>
  </si>
  <si>
    <t>COMMEDIA - COMMEDIA</t>
  </si>
  <si>
    <t>COMMEDIA - AVVENTURA</t>
  </si>
  <si>
    <t>COMMEDIA - DEMENZIALE</t>
  </si>
  <si>
    <t>COMMEDIA - DRAMMATICO</t>
  </si>
  <si>
    <t>COMMEDIA - FAMILY</t>
  </si>
  <si>
    <t>COMMEDIA - FANTASTICO</t>
  </si>
  <si>
    <t>COMMEDIA - ROMANTICO</t>
  </si>
  <si>
    <t>COMMEDIA - SENTIMENTALE</t>
  </si>
  <si>
    <t>COMMEDIA - THRILLER</t>
  </si>
  <si>
    <t>DRAMMATICO - DRAMMATICO</t>
  </si>
  <si>
    <t>DRAMMATICO - BIOGRAFICO</t>
  </si>
  <si>
    <t>DRAMMATICO - COMMEDIA</t>
  </si>
  <si>
    <t>DRAMMATICO - ROMANTICO</t>
  </si>
  <si>
    <t>DRAMMATICO - SENTIMENTALE</t>
  </si>
  <si>
    <t>DRAMMATICO - STORICO</t>
  </si>
  <si>
    <t>DRAMMATICO - THRILLER</t>
  </si>
  <si>
    <t>FANTASCIENZA - FANTASCIENZA</t>
  </si>
  <si>
    <t>FANTASCIENZA - AVVENTURA</t>
  </si>
  <si>
    <t>FANTASCIENZA - HORROR</t>
  </si>
  <si>
    <t>FANTASCIENZA - THRILLER</t>
  </si>
  <si>
    <t>FANTASY - FANTASY</t>
  </si>
  <si>
    <t>FANTASY - AVVENTURA</t>
  </si>
  <si>
    <t>HORROR - HORROR</t>
  </si>
  <si>
    <t>HORROR - THRILLER</t>
  </si>
  <si>
    <t>MUSICALE - MUSICALE</t>
  </si>
  <si>
    <t>MUSICALE - COMMEDIA</t>
  </si>
  <si>
    <t>MUSICALE - DRAMMATICO</t>
  </si>
  <si>
    <t>THRILLER - THRILLER</t>
  </si>
  <si>
    <t>THRILLER - HORROR</t>
  </si>
  <si>
    <t>TOTALE MEZZO = DATO MEDIO DEI CICLI DA 1 A 12</t>
  </si>
  <si>
    <t>TOTALE FILM</t>
  </si>
  <si>
    <t>FILM</t>
  </si>
  <si>
    <t>LINK&gt;&gt;</t>
  </si>
  <si>
    <t>DI SEGUITO: NUMERO FILM PER SOTTOGENERE RILEVATO NELL'AMBITO DELL'INDAGINE SULLO SPETTATORE CINEMA AUDIMOVIE 2010</t>
  </si>
  <si>
    <t>SOTTOGENERE*</t>
  </si>
  <si>
    <t>ALTRI SOTTOGENERI**</t>
  </si>
  <si>
    <t xml:space="preserve">**I SOTTOGENERI CHE TOTALIZZANO DAI 100 CASI IN GIÙ SONO RAGGRUPPATI ALLA VOCE "ALTRI SOTTOGENERI" </t>
  </si>
  <si>
    <t>*SONO STATI RIPORTATI I SOTTOGENERI CHE NELL'AMBITO DELL'INDAGINE SULLO SPETTATORE CINEMA TOTALIZZANO DAI 100 CASI IN SU</t>
  </si>
  <si>
    <r>
      <t>LA LISTA DEI TITOLI CLASSIFICATI PER GENERE/SOTTOGENERE È CONSULTABILE SUL SITO AUDIMOVIE: HOMEPAGE</t>
    </r>
    <r>
      <rPr>
        <b/>
        <sz val="10"/>
        <rFont val="Calibri"/>
        <family val="2"/>
      </rPr>
      <t>→</t>
    </r>
    <r>
      <rPr>
        <b/>
        <sz val="9"/>
        <rFont val="Arial"/>
        <family val="2"/>
      </rPr>
      <t>METODOLOGIE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</si>
</sst>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"/>
  </numFmts>
  <fonts count="56">
    <font>
      <sz val="10"/>
      <name val="Arial"/>
      <family val="0"/>
    </font>
    <font>
      <u val="single"/>
      <sz val="10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20"/>
      <color indexed="16"/>
      <name val="Arial"/>
      <family val="2"/>
    </font>
    <font>
      <sz val="20"/>
      <color indexed="16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20"/>
      <color rgb="FF00000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b/>
      <sz val="20"/>
      <color rgb="FF9E0000"/>
      <name val="Arial"/>
      <family val="2"/>
    </font>
    <font>
      <sz val="20"/>
      <color rgb="FF9E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E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48" fillId="33" borderId="0" xfId="0" applyNumberFormat="1" applyFont="1" applyFill="1" applyAlignment="1">
      <alignment/>
    </xf>
    <xf numFmtId="0" fontId="49" fillId="34" borderId="0" xfId="0" applyFont="1" applyFill="1" applyAlignment="1">
      <alignment vertical="center"/>
    </xf>
    <xf numFmtId="0" fontId="48" fillId="34" borderId="0" xfId="0" applyFont="1" applyFill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3" fontId="50" fillId="36" borderId="11" xfId="0" applyNumberFormat="1" applyFont="1" applyFill="1" applyBorder="1" applyAlignment="1">
      <alignment horizontal="center" vertical="center" wrapText="1"/>
    </xf>
    <xf numFmtId="3" fontId="50" fillId="36" borderId="12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3" fontId="48" fillId="33" borderId="0" xfId="0" applyNumberFormat="1" applyFont="1" applyFill="1" applyAlignment="1">
      <alignment vertical="center"/>
    </xf>
    <xf numFmtId="3" fontId="50" fillId="36" borderId="14" xfId="0" applyNumberFormat="1" applyFont="1" applyFill="1" applyBorder="1" applyAlignment="1">
      <alignment horizontal="center" vertical="center"/>
    </xf>
    <xf numFmtId="3" fontId="50" fillId="36" borderId="15" xfId="0" applyNumberFormat="1" applyFont="1" applyFill="1" applyBorder="1" applyAlignment="1">
      <alignment horizontal="center" vertical="center"/>
    </xf>
    <xf numFmtId="3" fontId="50" fillId="36" borderId="10" xfId="0" applyNumberFormat="1" applyFont="1" applyFill="1" applyBorder="1" applyAlignment="1">
      <alignment horizontal="center" vertical="center"/>
    </xf>
    <xf numFmtId="3" fontId="50" fillId="36" borderId="16" xfId="0" applyNumberFormat="1" applyFont="1" applyFill="1" applyBorder="1" applyAlignment="1">
      <alignment horizontal="center" vertical="center"/>
    </xf>
    <xf numFmtId="3" fontId="50" fillId="36" borderId="17" xfId="0" applyNumberFormat="1" applyFont="1" applyFill="1" applyBorder="1" applyAlignment="1">
      <alignment horizontal="center" vertical="center"/>
    </xf>
    <xf numFmtId="3" fontId="50" fillId="36" borderId="18" xfId="0" applyNumberFormat="1" applyFont="1" applyFill="1" applyBorder="1" applyAlignment="1">
      <alignment horizontal="center" vertical="center"/>
    </xf>
    <xf numFmtId="3" fontId="50" fillId="36" borderId="19" xfId="0" applyNumberFormat="1" applyFont="1" applyFill="1" applyBorder="1" applyAlignment="1">
      <alignment horizontal="center" vertical="center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3" fontId="50" fillId="39" borderId="20" xfId="0" applyNumberFormat="1" applyFont="1" applyFill="1" applyBorder="1" applyAlignment="1">
      <alignment horizontal="center" vertical="center"/>
    </xf>
    <xf numFmtId="3" fontId="50" fillId="39" borderId="21" xfId="0" applyNumberFormat="1" applyFont="1" applyFill="1" applyBorder="1" applyAlignment="1">
      <alignment horizontal="center" vertical="center"/>
    </xf>
    <xf numFmtId="3" fontId="50" fillId="39" borderId="22" xfId="0" applyNumberFormat="1" applyFont="1" applyFill="1" applyBorder="1" applyAlignment="1">
      <alignment horizontal="center" vertical="center"/>
    </xf>
    <xf numFmtId="3" fontId="50" fillId="39" borderId="23" xfId="0" applyNumberFormat="1" applyFont="1" applyFill="1" applyBorder="1" applyAlignment="1">
      <alignment horizontal="center" vertical="center" wrapText="1"/>
    </xf>
    <xf numFmtId="3" fontId="50" fillId="39" borderId="11" xfId="0" applyNumberFormat="1" applyFont="1" applyFill="1" applyBorder="1" applyAlignment="1">
      <alignment horizontal="center" vertical="center" wrapText="1"/>
    </xf>
    <xf numFmtId="3" fontId="50" fillId="39" borderId="16" xfId="0" applyNumberFormat="1" applyFont="1" applyFill="1" applyBorder="1" applyAlignment="1">
      <alignment horizontal="center" vertical="center"/>
    </xf>
    <xf numFmtId="3" fontId="50" fillId="39" borderId="0" xfId="0" applyNumberFormat="1" applyFont="1" applyFill="1" applyBorder="1" applyAlignment="1">
      <alignment horizontal="center" vertical="center"/>
    </xf>
    <xf numFmtId="3" fontId="50" fillId="39" borderId="13" xfId="0" applyNumberFormat="1" applyFont="1" applyFill="1" applyBorder="1" applyAlignment="1">
      <alignment horizontal="center" vertical="center"/>
    </xf>
    <xf numFmtId="3" fontId="50" fillId="39" borderId="12" xfId="0" applyNumberFormat="1" applyFont="1" applyFill="1" applyBorder="1" applyAlignment="1">
      <alignment horizontal="center" vertical="center" wrapText="1"/>
    </xf>
    <xf numFmtId="3" fontId="50" fillId="39" borderId="14" xfId="0" applyNumberFormat="1" applyFont="1" applyFill="1" applyBorder="1" applyAlignment="1">
      <alignment horizontal="center" vertical="center"/>
    </xf>
    <xf numFmtId="3" fontId="50" fillId="39" borderId="15" xfId="0" applyNumberFormat="1" applyFont="1" applyFill="1" applyBorder="1" applyAlignment="1">
      <alignment horizontal="center" vertical="center"/>
    </xf>
    <xf numFmtId="3" fontId="50" fillId="39" borderId="10" xfId="0" applyNumberFormat="1" applyFont="1" applyFill="1" applyBorder="1" applyAlignment="1">
      <alignment horizontal="center" vertical="center"/>
    </xf>
    <xf numFmtId="3" fontId="50" fillId="36" borderId="0" xfId="0" applyNumberFormat="1" applyFont="1" applyFill="1" applyBorder="1" applyAlignment="1">
      <alignment horizontal="center" vertical="center"/>
    </xf>
    <xf numFmtId="3" fontId="50" fillId="36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50" fillId="38" borderId="12" xfId="0" applyFont="1" applyFill="1" applyBorder="1" applyAlignment="1">
      <alignment horizontal="center" vertical="center" wrapText="1"/>
    </xf>
    <xf numFmtId="3" fontId="3" fillId="38" borderId="16" xfId="0" applyNumberFormat="1" applyFont="1" applyFill="1" applyBorder="1" applyAlignment="1">
      <alignment horizontal="center" vertical="center" wrapText="1"/>
    </xf>
    <xf numFmtId="3" fontId="3" fillId="36" borderId="18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 vertical="center"/>
    </xf>
    <xf numFmtId="3" fontId="3" fillId="38" borderId="20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Alignment="1">
      <alignment horizontal="center" vertical="center"/>
    </xf>
    <xf numFmtId="3" fontId="3" fillId="38" borderId="14" xfId="0" applyNumberFormat="1" applyFont="1" applyFill="1" applyBorder="1" applyAlignment="1">
      <alignment horizontal="center" vertical="center"/>
    </xf>
    <xf numFmtId="3" fontId="3" fillId="39" borderId="21" xfId="0" applyNumberFormat="1" applyFont="1" applyFill="1" applyBorder="1" applyAlignment="1">
      <alignment horizontal="center" vertical="center"/>
    </xf>
    <xf numFmtId="3" fontId="3" fillId="39" borderId="20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16" xfId="0" applyNumberFormat="1" applyFont="1" applyFill="1" applyBorder="1" applyAlignment="1">
      <alignment horizontal="center" vertical="center"/>
    </xf>
    <xf numFmtId="3" fontId="3" fillId="39" borderId="16" xfId="0" applyNumberFormat="1" applyFont="1" applyFill="1" applyBorder="1" applyAlignment="1">
      <alignment horizontal="center" vertical="center"/>
    </xf>
    <xf numFmtId="3" fontId="3" fillId="39" borderId="14" xfId="0" applyNumberFormat="1" applyFont="1" applyFill="1" applyBorder="1" applyAlignment="1">
      <alignment horizontal="center" vertical="center"/>
    </xf>
    <xf numFmtId="3" fontId="50" fillId="36" borderId="23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 wrapText="1"/>
    </xf>
    <xf numFmtId="3" fontId="3" fillId="38" borderId="14" xfId="0" applyNumberFormat="1" applyFont="1" applyFill="1" applyBorder="1" applyAlignment="1">
      <alignment horizontal="center" vertical="center" wrapText="1"/>
    </xf>
    <xf numFmtId="3" fontId="3" fillId="36" borderId="15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9" borderId="22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13" xfId="0" applyNumberFormat="1" applyFont="1" applyFill="1" applyBorder="1" applyAlignment="1">
      <alignment horizontal="center" vertical="center"/>
    </xf>
    <xf numFmtId="3" fontId="3" fillId="39" borderId="0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3" fontId="3" fillId="39" borderId="15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8" borderId="13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8" borderId="0" xfId="0" applyNumberFormat="1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/>
    </xf>
    <xf numFmtId="3" fontId="3" fillId="38" borderId="22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3" fontId="50" fillId="36" borderId="20" xfId="0" applyNumberFormat="1" applyFont="1" applyFill="1" applyBorder="1" applyAlignment="1">
      <alignment horizontal="center" vertical="center"/>
    </xf>
    <xf numFmtId="3" fontId="50" fillId="36" borderId="21" xfId="0" applyNumberFormat="1" applyFont="1" applyFill="1" applyBorder="1" applyAlignment="1">
      <alignment horizontal="center" vertical="center"/>
    </xf>
    <xf numFmtId="3" fontId="50" fillId="36" borderId="22" xfId="0" applyNumberFormat="1" applyFont="1" applyFill="1" applyBorder="1" applyAlignment="1">
      <alignment horizontal="center" vertical="center"/>
    </xf>
    <xf numFmtId="3" fontId="50" fillId="38" borderId="13" xfId="0" applyNumberFormat="1" applyFont="1" applyFill="1" applyBorder="1" applyAlignment="1">
      <alignment horizontal="center" vertical="center" wrapText="1"/>
    </xf>
    <xf numFmtId="3" fontId="50" fillId="35" borderId="16" xfId="0" applyNumberFormat="1" applyFont="1" applyFill="1" applyBorder="1" applyAlignment="1">
      <alignment horizontal="center" vertical="center" wrapText="1"/>
    </xf>
    <xf numFmtId="3" fontId="50" fillId="35" borderId="0" xfId="0" applyNumberFormat="1" applyFont="1" applyFill="1" applyBorder="1" applyAlignment="1">
      <alignment horizontal="center" vertical="center" wrapText="1"/>
    </xf>
    <xf numFmtId="3" fontId="50" fillId="38" borderId="16" xfId="0" applyNumberFormat="1" applyFont="1" applyFill="1" applyBorder="1" applyAlignment="1">
      <alignment horizontal="center" vertical="center" wrapText="1"/>
    </xf>
    <xf numFmtId="3" fontId="50" fillId="38" borderId="0" xfId="0" applyNumberFormat="1" applyFont="1" applyFill="1" applyBorder="1" applyAlignment="1">
      <alignment horizontal="center" vertical="center" wrapText="1"/>
    </xf>
    <xf numFmtId="3" fontId="50" fillId="38" borderId="14" xfId="0" applyNumberFormat="1" applyFont="1" applyFill="1" applyBorder="1" applyAlignment="1">
      <alignment horizontal="center" vertical="center" wrapText="1"/>
    </xf>
    <xf numFmtId="3" fontId="50" fillId="38" borderId="15" xfId="0" applyNumberFormat="1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Alignment="1">
      <alignment horizontal="left"/>
    </xf>
    <xf numFmtId="0" fontId="52" fillId="34" borderId="0" xfId="0" applyFont="1" applyFill="1" applyAlignment="1">
      <alignment horizontal="center" vertical="center"/>
    </xf>
    <xf numFmtId="3" fontId="0" fillId="0" borderId="0" xfId="0" applyNumberFormat="1" applyFont="1" applyAlignment="1">
      <alignment/>
    </xf>
    <xf numFmtId="0" fontId="53" fillId="34" borderId="0" xfId="0" applyFont="1" applyFill="1" applyAlignment="1">
      <alignment horizontal="center" vertical="center"/>
    </xf>
    <xf numFmtId="3" fontId="0" fillId="0" borderId="24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54" fillId="0" borderId="0" xfId="36" applyNumberFormat="1" applyFont="1" applyAlignment="1" applyProtection="1">
      <alignment/>
      <protection/>
    </xf>
    <xf numFmtId="0" fontId="52" fillId="0" borderId="0" xfId="0" applyFont="1" applyFill="1" applyAlignment="1">
      <alignment horizontal="center" vertical="center"/>
    </xf>
    <xf numFmtId="0" fontId="51" fillId="3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55" fillId="40" borderId="23" xfId="0" applyNumberFormat="1" applyFont="1" applyFill="1" applyBorder="1" applyAlignment="1">
      <alignment horizontal="center" vertical="center" wrapText="1"/>
    </xf>
    <xf numFmtId="3" fontId="55" fillId="40" borderId="11" xfId="0" applyNumberFormat="1" applyFont="1" applyFill="1" applyBorder="1" applyAlignment="1">
      <alignment horizontal="center" vertical="center" wrapText="1"/>
    </xf>
    <xf numFmtId="3" fontId="55" fillId="40" borderId="12" xfId="0" applyNumberFormat="1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/>
    </xf>
    <xf numFmtId="0" fontId="51" fillId="37" borderId="20" xfId="0" applyFont="1" applyFill="1" applyBorder="1" applyAlignment="1">
      <alignment horizontal="center" vertical="top" wrapText="1"/>
    </xf>
    <xf numFmtId="0" fontId="51" fillId="37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55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55" fillId="37" borderId="28" xfId="0" applyFont="1" applyFill="1" applyBorder="1" applyAlignment="1">
      <alignment horizontal="center" vertical="center" wrapText="1"/>
    </xf>
    <xf numFmtId="0" fontId="51" fillId="37" borderId="29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55" fillId="37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50" fillId="36" borderId="0" xfId="0" applyNumberFormat="1" applyFont="1" applyFill="1" applyAlignment="1">
      <alignment horizontal="left" wrapText="1"/>
    </xf>
    <xf numFmtId="3" fontId="50" fillId="36" borderId="13" xfId="0" applyNumberFormat="1" applyFont="1" applyFill="1" applyBorder="1" applyAlignment="1">
      <alignment horizontal="left" wrapText="1"/>
    </xf>
    <xf numFmtId="3" fontId="50" fillId="36" borderId="15" xfId="0" applyNumberFormat="1" applyFont="1" applyFill="1" applyBorder="1" applyAlignment="1">
      <alignment horizontal="left" wrapText="1"/>
    </xf>
    <xf numFmtId="3" fontId="50" fillId="36" borderId="10" xfId="0" applyNumberFormat="1" applyFont="1" applyFill="1" applyBorder="1" applyAlignment="1">
      <alignment horizontal="left" wrapText="1"/>
    </xf>
    <xf numFmtId="0" fontId="51" fillId="37" borderId="21" xfId="0" applyFont="1" applyFill="1" applyBorder="1" applyAlignment="1">
      <alignment horizontal="center" vertical="top" wrapText="1"/>
    </xf>
    <xf numFmtId="3" fontId="2" fillId="0" borderId="31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19050</xdr:rowOff>
    </xdr:from>
    <xdr:to>
      <xdr:col>1</xdr:col>
      <xdr:colOff>381000</xdr:colOff>
      <xdr:row>3</xdr:row>
      <xdr:rowOff>104775</xdr:rowOff>
    </xdr:to>
    <xdr:pic>
      <xdr:nvPicPr>
        <xdr:cNvPr id="1" name="Immagine 1" descr="audimovie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"/>
          <a:ext cx="676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Upload/Film%202010%20-%20Classificazione%20per%20Genere%20e%20Sottogener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6"/>
  <sheetViews>
    <sheetView showGridLines="0" tabSelected="1" zoomScale="90" zoomScaleNormal="90" zoomScalePageLayoutView="0" workbookViewId="0" topLeftCell="A229">
      <selection activeCell="G254" sqref="G254"/>
    </sheetView>
  </sheetViews>
  <sheetFormatPr defaultColWidth="9.140625" defaultRowHeight="12.75"/>
  <cols>
    <col min="1" max="1" width="13.140625" style="36" customWidth="1"/>
    <col min="2" max="2" width="16.421875" style="96" customWidth="1"/>
    <col min="3" max="19" width="12.7109375" style="96" customWidth="1"/>
    <col min="20" max="16384" width="9.140625" style="96" customWidth="1"/>
  </cols>
  <sheetData>
    <row r="1" spans="1:256" ht="26.25">
      <c r="A1" s="1"/>
      <c r="B1" s="95"/>
      <c r="C1" s="104" t="s">
        <v>430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6.25">
      <c r="A2" s="1"/>
      <c r="B2" s="97"/>
      <c r="C2" s="110" t="s">
        <v>216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123"/>
      <c r="B3" s="124"/>
      <c r="C3" s="111" t="s">
        <v>55</v>
      </c>
      <c r="D3" s="113"/>
      <c r="E3" s="111" t="s">
        <v>179</v>
      </c>
      <c r="F3" s="119"/>
      <c r="G3" s="120"/>
      <c r="H3" s="118" t="s">
        <v>319</v>
      </c>
      <c r="I3" s="119"/>
      <c r="J3" s="120"/>
      <c r="K3" s="118" t="s">
        <v>317</v>
      </c>
      <c r="L3" s="119"/>
      <c r="M3" s="120"/>
      <c r="N3" s="118" t="s">
        <v>327</v>
      </c>
      <c r="O3" s="119"/>
      <c r="P3" s="113"/>
      <c r="Q3" s="111" t="s">
        <v>329</v>
      </c>
      <c r="R3" s="127"/>
      <c r="S3" s="11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>
      <c r="A4" s="125"/>
      <c r="B4" s="126"/>
      <c r="C4" s="16" t="s">
        <v>0</v>
      </c>
      <c r="D4" s="17" t="s">
        <v>1</v>
      </c>
      <c r="E4" s="18" t="s">
        <v>0</v>
      </c>
      <c r="F4" s="18" t="s">
        <v>1</v>
      </c>
      <c r="G4" s="19" t="s">
        <v>56</v>
      </c>
      <c r="H4" s="18" t="s">
        <v>0</v>
      </c>
      <c r="I4" s="18" t="s">
        <v>1</v>
      </c>
      <c r="J4" s="19" t="s">
        <v>56</v>
      </c>
      <c r="K4" s="18" t="s">
        <v>0</v>
      </c>
      <c r="L4" s="18" t="s">
        <v>1</v>
      </c>
      <c r="M4" s="19" t="s">
        <v>56</v>
      </c>
      <c r="N4" s="18" t="s">
        <v>0</v>
      </c>
      <c r="O4" s="18" t="s">
        <v>1</v>
      </c>
      <c r="P4" s="18" t="s">
        <v>56</v>
      </c>
      <c r="Q4" s="16" t="s">
        <v>0</v>
      </c>
      <c r="R4" s="20" t="s">
        <v>1</v>
      </c>
      <c r="S4" s="17" t="s">
        <v>56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05" t="s">
        <v>2</v>
      </c>
      <c r="B5" s="106"/>
      <c r="C5" s="39">
        <v>60045</v>
      </c>
      <c r="D5" s="75" t="s">
        <v>3</v>
      </c>
      <c r="E5" s="39">
        <v>6743</v>
      </c>
      <c r="F5" s="40" t="s">
        <v>3</v>
      </c>
      <c r="G5" s="15"/>
      <c r="H5" s="39">
        <v>669</v>
      </c>
      <c r="I5" s="40" t="s">
        <v>3</v>
      </c>
      <c r="J5" s="93"/>
      <c r="K5" s="39">
        <v>290</v>
      </c>
      <c r="L5" s="40" t="s">
        <v>3</v>
      </c>
      <c r="M5" s="93"/>
      <c r="N5" s="39">
        <v>240</v>
      </c>
      <c r="O5" s="40" t="s">
        <v>3</v>
      </c>
      <c r="P5" s="93"/>
      <c r="Q5" s="39">
        <v>54</v>
      </c>
      <c r="R5" s="40" t="s">
        <v>3</v>
      </c>
      <c r="S5" s="9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2.75">
      <c r="A6" s="121" t="s">
        <v>87</v>
      </c>
      <c r="B6" s="21" t="s">
        <v>75</v>
      </c>
      <c r="C6" s="41">
        <v>29164</v>
      </c>
      <c r="D6" s="76" t="s">
        <v>92</v>
      </c>
      <c r="E6" s="47">
        <v>3279</v>
      </c>
      <c r="F6" s="46" t="s">
        <v>92</v>
      </c>
      <c r="G6" s="86">
        <f>(E6/$E$5)/(C6/$C$5)*100</f>
        <v>100.11934889202625</v>
      </c>
      <c r="H6" s="47">
        <v>315</v>
      </c>
      <c r="I6" s="46" t="s">
        <v>320</v>
      </c>
      <c r="J6" s="58">
        <f>(H6/$H$5)/(C6/$C$5)*100</f>
        <v>96.94249560087903</v>
      </c>
      <c r="K6" s="47">
        <v>143</v>
      </c>
      <c r="L6" s="46" t="s">
        <v>260</v>
      </c>
      <c r="M6" s="58">
        <f>(K6/$K$5)/(C6/$C$5)*100</f>
        <v>101.52378463764964</v>
      </c>
      <c r="N6" s="47">
        <v>117</v>
      </c>
      <c r="O6" s="46" t="s">
        <v>146</v>
      </c>
      <c r="P6" s="58">
        <f>(N6/$N$5)/(C6/$C$5)*100</f>
        <v>100.37010526676724</v>
      </c>
      <c r="Q6" s="47">
        <v>30</v>
      </c>
      <c r="R6" s="46" t="s">
        <v>237</v>
      </c>
      <c r="S6" s="58">
        <f aca="true" t="shared" si="0" ref="S6:S35">(Q6/$Q$5)/(C6/$C$5)*100</f>
        <v>114.38188634389431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22"/>
      <c r="B7" s="4" t="s">
        <v>76</v>
      </c>
      <c r="C7" s="42">
        <v>30881</v>
      </c>
      <c r="D7" s="77" t="s">
        <v>93</v>
      </c>
      <c r="E7" s="48">
        <v>3464</v>
      </c>
      <c r="F7" s="56" t="s">
        <v>93</v>
      </c>
      <c r="G7" s="11">
        <f>(E7/$E$5)/(C7/$C$5)*100</f>
        <v>99.88728696975315</v>
      </c>
      <c r="H7" s="48">
        <v>354</v>
      </c>
      <c r="I7" s="56" t="s">
        <v>321</v>
      </c>
      <c r="J7" s="57">
        <f>(H7/$H$5)/(C7/$C$5)*100</f>
        <v>102.88750553077828</v>
      </c>
      <c r="K7" s="48">
        <v>147</v>
      </c>
      <c r="L7" s="56" t="s">
        <v>259</v>
      </c>
      <c r="M7" s="57">
        <f>(K7/$K$5)/(C7/$C$5)*100</f>
        <v>98.56093859744135</v>
      </c>
      <c r="N7" s="48">
        <v>123</v>
      </c>
      <c r="O7" s="56" t="s">
        <v>147</v>
      </c>
      <c r="P7" s="57">
        <f aca="true" t="shared" si="1" ref="P7:P35">(N7/$N$5)/(C7/$C$5)*100</f>
        <v>99.65047278261713</v>
      </c>
      <c r="Q7" s="48">
        <v>24</v>
      </c>
      <c r="R7" s="56" t="s">
        <v>239</v>
      </c>
      <c r="S7" s="57">
        <f t="shared" si="0"/>
        <v>86.41775417462732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07" t="s">
        <v>88</v>
      </c>
      <c r="B8" s="25" t="s">
        <v>77</v>
      </c>
      <c r="C8" s="43">
        <v>7866</v>
      </c>
      <c r="D8" s="43" t="s">
        <v>48</v>
      </c>
      <c r="E8" s="47">
        <v>819</v>
      </c>
      <c r="F8" s="46" t="s">
        <v>23</v>
      </c>
      <c r="G8" s="24">
        <f>(E8/$E$5)/(C8/$C$5)*100</f>
        <v>92.71577847829991</v>
      </c>
      <c r="H8" s="47">
        <v>240</v>
      </c>
      <c r="I8" s="46" t="s">
        <v>322</v>
      </c>
      <c r="J8" s="58">
        <f>(H8/$H$5)/(C8/$C$5)*100</f>
        <v>273.8470273949643</v>
      </c>
      <c r="K8" s="47">
        <v>83</v>
      </c>
      <c r="L8" s="46" t="s">
        <v>114</v>
      </c>
      <c r="M8" s="58">
        <f aca="true" t="shared" si="2" ref="M8:M35">(K8/$K$5)/(C8/$C$5)*100</f>
        <v>218.47563060574976</v>
      </c>
      <c r="N8" s="47">
        <v>19</v>
      </c>
      <c r="O8" s="46" t="s">
        <v>99</v>
      </c>
      <c r="P8" s="58">
        <f t="shared" si="1"/>
        <v>60.431763285024154</v>
      </c>
      <c r="Q8" s="47">
        <v>6</v>
      </c>
      <c r="R8" s="46" t="s">
        <v>113</v>
      </c>
      <c r="S8" s="58">
        <f t="shared" si="0"/>
        <v>84.81650987371812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108"/>
      <c r="B9" s="5" t="s">
        <v>6</v>
      </c>
      <c r="C9" s="44">
        <v>2336</v>
      </c>
      <c r="D9" s="44" t="s">
        <v>94</v>
      </c>
      <c r="E9" s="49">
        <v>503</v>
      </c>
      <c r="F9" s="59" t="s">
        <v>198</v>
      </c>
      <c r="G9" s="35">
        <f>(E9/$E$5)/(C9/$C$5)*100</f>
        <v>191.7426989226778</v>
      </c>
      <c r="H9" s="49">
        <v>53</v>
      </c>
      <c r="I9" s="59" t="s">
        <v>160</v>
      </c>
      <c r="J9" s="60">
        <f aca="true" t="shared" si="3" ref="J9:J35">(H9/$H$5)/(C9/$C$5)*100</f>
        <v>203.63562718840225</v>
      </c>
      <c r="K9" s="49">
        <v>19</v>
      </c>
      <c r="L9" s="59" t="s">
        <v>108</v>
      </c>
      <c r="M9" s="60">
        <f t="shared" si="2"/>
        <v>168.40679617383088</v>
      </c>
      <c r="N9" s="49">
        <v>20</v>
      </c>
      <c r="O9" s="59" t="s">
        <v>271</v>
      </c>
      <c r="P9" s="60">
        <f t="shared" si="1"/>
        <v>214.20162671232873</v>
      </c>
      <c r="Q9" s="49">
        <v>6</v>
      </c>
      <c r="R9" s="59" t="s">
        <v>155</v>
      </c>
      <c r="S9" s="60">
        <f t="shared" si="0"/>
        <v>285.6021689497717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08"/>
      <c r="B10" s="26" t="s">
        <v>7</v>
      </c>
      <c r="C10" s="43">
        <v>4323</v>
      </c>
      <c r="D10" s="43" t="s">
        <v>95</v>
      </c>
      <c r="E10" s="50">
        <v>713</v>
      </c>
      <c r="F10" s="61" t="s">
        <v>113</v>
      </c>
      <c r="G10" s="29">
        <f aca="true" t="shared" si="4" ref="G10:G35">(E10/$E$5)/(C10/$C$5)*100</f>
        <v>146.8682715454884</v>
      </c>
      <c r="H10" s="50">
        <v>40</v>
      </c>
      <c r="I10" s="61" t="s">
        <v>168</v>
      </c>
      <c r="J10" s="62">
        <f t="shared" si="3"/>
        <v>83.04729422040208</v>
      </c>
      <c r="K10" s="50">
        <v>16</v>
      </c>
      <c r="L10" s="61" t="s">
        <v>318</v>
      </c>
      <c r="M10" s="62">
        <f t="shared" si="2"/>
        <v>76.63260666682619</v>
      </c>
      <c r="N10" s="50">
        <v>29</v>
      </c>
      <c r="O10" s="61" t="s">
        <v>154</v>
      </c>
      <c r="P10" s="62">
        <f t="shared" si="1"/>
        <v>167.83339116354384</v>
      </c>
      <c r="Q10" s="50">
        <v>6</v>
      </c>
      <c r="R10" s="61" t="s">
        <v>27</v>
      </c>
      <c r="S10" s="62">
        <f t="shared" si="0"/>
        <v>154.32955509291386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108"/>
      <c r="B11" s="5" t="s">
        <v>9</v>
      </c>
      <c r="C11" s="44">
        <v>7914</v>
      </c>
      <c r="D11" s="44" t="s">
        <v>96</v>
      </c>
      <c r="E11" s="49">
        <v>1126</v>
      </c>
      <c r="F11" s="59" t="s">
        <v>119</v>
      </c>
      <c r="G11" s="35">
        <f t="shared" si="4"/>
        <v>126.69691321705365</v>
      </c>
      <c r="H11" s="49">
        <v>83</v>
      </c>
      <c r="I11" s="59" t="s">
        <v>44</v>
      </c>
      <c r="J11" s="60">
        <f>(H11/$H$5)/(C11/$C$5)*100</f>
        <v>94.13102284536345</v>
      </c>
      <c r="K11" s="49">
        <v>38</v>
      </c>
      <c r="L11" s="59" t="s">
        <v>96</v>
      </c>
      <c r="M11" s="60">
        <f t="shared" si="2"/>
        <v>99.41831586102326</v>
      </c>
      <c r="N11" s="49">
        <v>39</v>
      </c>
      <c r="O11" s="59" t="s">
        <v>115</v>
      </c>
      <c r="P11" s="60">
        <f t="shared" si="1"/>
        <v>123.29179302501896</v>
      </c>
      <c r="Q11" s="49">
        <v>6</v>
      </c>
      <c r="R11" s="59" t="s">
        <v>155</v>
      </c>
      <c r="S11" s="60">
        <f t="shared" si="0"/>
        <v>84.30208070086765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108"/>
      <c r="B12" s="26" t="s">
        <v>12</v>
      </c>
      <c r="C12" s="43">
        <v>9793</v>
      </c>
      <c r="D12" s="43" t="s">
        <v>97</v>
      </c>
      <c r="E12" s="50">
        <v>1109</v>
      </c>
      <c r="F12" s="61" t="s">
        <v>128</v>
      </c>
      <c r="G12" s="29">
        <f t="shared" si="4"/>
        <v>100.8415427284883</v>
      </c>
      <c r="H12" s="50">
        <v>133</v>
      </c>
      <c r="I12" s="61" t="s">
        <v>67</v>
      </c>
      <c r="J12" s="62">
        <f t="shared" si="3"/>
        <v>121.89520381310162</v>
      </c>
      <c r="K12" s="50">
        <v>54</v>
      </c>
      <c r="L12" s="61" t="s">
        <v>98</v>
      </c>
      <c r="M12" s="62">
        <f t="shared" si="2"/>
        <v>114.1712764571457</v>
      </c>
      <c r="N12" s="50">
        <v>33</v>
      </c>
      <c r="O12" s="61" t="s">
        <v>102</v>
      </c>
      <c r="P12" s="62">
        <f t="shared" si="1"/>
        <v>84.30703053201267</v>
      </c>
      <c r="Q12" s="50">
        <v>13</v>
      </c>
      <c r="R12" s="61" t="s">
        <v>204</v>
      </c>
      <c r="S12" s="62">
        <f t="shared" si="0"/>
        <v>147.608268944938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108"/>
      <c r="B13" s="5" t="s">
        <v>14</v>
      </c>
      <c r="C13" s="44">
        <v>8454</v>
      </c>
      <c r="D13" s="44" t="s">
        <v>20</v>
      </c>
      <c r="E13" s="49">
        <v>848</v>
      </c>
      <c r="F13" s="59" t="s">
        <v>36</v>
      </c>
      <c r="G13" s="35">
        <f t="shared" si="4"/>
        <v>89.32176543095397</v>
      </c>
      <c r="H13" s="49">
        <v>61</v>
      </c>
      <c r="I13" s="59" t="s">
        <v>205</v>
      </c>
      <c r="J13" s="60">
        <f t="shared" si="3"/>
        <v>64.76171228945674</v>
      </c>
      <c r="K13" s="49">
        <v>20</v>
      </c>
      <c r="L13" s="59" t="s">
        <v>129</v>
      </c>
      <c r="M13" s="60">
        <f t="shared" si="2"/>
        <v>48.9831379555077</v>
      </c>
      <c r="N13" s="49">
        <v>29</v>
      </c>
      <c r="O13" s="59" t="s">
        <v>154</v>
      </c>
      <c r="P13" s="60">
        <f t="shared" si="1"/>
        <v>85.82253962621245</v>
      </c>
      <c r="Q13" s="49">
        <v>10</v>
      </c>
      <c r="R13" s="59" t="s">
        <v>243</v>
      </c>
      <c r="S13" s="60">
        <f t="shared" si="0"/>
        <v>131.5287963620114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108"/>
      <c r="B14" s="26" t="s">
        <v>17</v>
      </c>
      <c r="C14" s="43">
        <v>7271</v>
      </c>
      <c r="D14" s="43" t="s">
        <v>23</v>
      </c>
      <c r="E14" s="50">
        <v>674</v>
      </c>
      <c r="F14" s="61" t="s">
        <v>22</v>
      </c>
      <c r="G14" s="29">
        <f t="shared" si="4"/>
        <v>82.54474711806043</v>
      </c>
      <c r="H14" s="50">
        <v>24</v>
      </c>
      <c r="I14" s="61" t="s">
        <v>323</v>
      </c>
      <c r="J14" s="62">
        <f t="shared" si="3"/>
        <v>29.625645956385494</v>
      </c>
      <c r="K14" s="50">
        <v>22</v>
      </c>
      <c r="L14" s="61" t="s">
        <v>39</v>
      </c>
      <c r="M14" s="62">
        <f t="shared" si="2"/>
        <v>62.64802545777035</v>
      </c>
      <c r="N14" s="50">
        <v>29</v>
      </c>
      <c r="O14" s="61" t="s">
        <v>23</v>
      </c>
      <c r="P14" s="62">
        <f t="shared" si="1"/>
        <v>99.78596479163801</v>
      </c>
      <c r="Q14" s="50">
        <v>3</v>
      </c>
      <c r="R14" s="61" t="s">
        <v>330</v>
      </c>
      <c r="S14" s="62">
        <f t="shared" si="0"/>
        <v>45.87860450190253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109"/>
      <c r="B15" s="6" t="s">
        <v>18</v>
      </c>
      <c r="C15" s="42">
        <v>12087</v>
      </c>
      <c r="D15" s="77" t="s">
        <v>101</v>
      </c>
      <c r="E15" s="48">
        <v>952</v>
      </c>
      <c r="F15" s="56" t="s">
        <v>20</v>
      </c>
      <c r="G15" s="11">
        <f t="shared" si="4"/>
        <v>70.1361812312315</v>
      </c>
      <c r="H15" s="48">
        <v>36</v>
      </c>
      <c r="I15" s="56" t="s">
        <v>324</v>
      </c>
      <c r="J15" s="57">
        <f t="shared" si="3"/>
        <v>26.732200514877007</v>
      </c>
      <c r="K15" s="48">
        <v>38</v>
      </c>
      <c r="L15" s="56" t="s">
        <v>41</v>
      </c>
      <c r="M15" s="57">
        <f t="shared" si="2"/>
        <v>65.09444458708845</v>
      </c>
      <c r="N15" s="48">
        <v>41</v>
      </c>
      <c r="O15" s="56" t="s">
        <v>299</v>
      </c>
      <c r="P15" s="57">
        <f>(N15/$N$5)/(C15/$C$5)*100</f>
        <v>84.86545462066684</v>
      </c>
      <c r="Q15" s="48">
        <v>4</v>
      </c>
      <c r="R15" s="56" t="s">
        <v>109</v>
      </c>
      <c r="S15" s="57">
        <f t="shared" si="0"/>
        <v>36.798029103812176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2.5">
      <c r="A16" s="107" t="s">
        <v>89</v>
      </c>
      <c r="B16" s="25" t="s">
        <v>208</v>
      </c>
      <c r="C16" s="43">
        <v>13216</v>
      </c>
      <c r="D16" s="43" t="s">
        <v>161</v>
      </c>
      <c r="E16" s="47">
        <v>1261</v>
      </c>
      <c r="F16" s="46" t="s">
        <v>70</v>
      </c>
      <c r="G16" s="24">
        <f t="shared" si="4"/>
        <v>84.96474260456274</v>
      </c>
      <c r="H16" s="47">
        <v>90</v>
      </c>
      <c r="I16" s="46" t="s">
        <v>149</v>
      </c>
      <c r="J16" s="58">
        <f t="shared" si="3"/>
        <v>61.12138839726816</v>
      </c>
      <c r="K16" s="47">
        <v>62</v>
      </c>
      <c r="L16" s="46" t="s">
        <v>222</v>
      </c>
      <c r="M16" s="58">
        <f t="shared" si="2"/>
        <v>97.13382942306087</v>
      </c>
      <c r="N16" s="47">
        <v>66</v>
      </c>
      <c r="O16" s="46" t="s">
        <v>310</v>
      </c>
      <c r="P16" s="58">
        <f t="shared" si="1"/>
        <v>124.94230478208233</v>
      </c>
      <c r="Q16" s="47">
        <v>7</v>
      </c>
      <c r="R16" s="46" t="s">
        <v>26</v>
      </c>
      <c r="S16" s="58">
        <f t="shared" si="0"/>
        <v>58.895362523540484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2.5">
      <c r="A17" s="108"/>
      <c r="B17" s="26" t="s">
        <v>180</v>
      </c>
      <c r="C17" s="44">
        <v>19683</v>
      </c>
      <c r="D17" s="44" t="s">
        <v>139</v>
      </c>
      <c r="E17" s="49">
        <v>2220</v>
      </c>
      <c r="F17" s="59" t="s">
        <v>244</v>
      </c>
      <c r="G17" s="35">
        <f t="shared" si="4"/>
        <v>100.43506649955405</v>
      </c>
      <c r="H17" s="49">
        <v>171</v>
      </c>
      <c r="I17" s="59" t="s">
        <v>151</v>
      </c>
      <c r="J17" s="60">
        <f t="shared" si="3"/>
        <v>77.9750297825922</v>
      </c>
      <c r="K17" s="49">
        <v>72</v>
      </c>
      <c r="L17" s="59" t="s">
        <v>152</v>
      </c>
      <c r="M17" s="60">
        <f t="shared" si="2"/>
        <v>75.73908518991533</v>
      </c>
      <c r="N17" s="49">
        <v>70</v>
      </c>
      <c r="O17" s="59" t="s">
        <v>120</v>
      </c>
      <c r="P17" s="60">
        <f t="shared" si="1"/>
        <v>88.97589290250471</v>
      </c>
      <c r="Q17" s="49">
        <v>20</v>
      </c>
      <c r="R17" s="59" t="s">
        <v>331</v>
      </c>
      <c r="S17" s="60">
        <f t="shared" si="0"/>
        <v>112.98526082857738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108"/>
      <c r="B18" s="26" t="s">
        <v>91</v>
      </c>
      <c r="C18" s="43">
        <v>14543</v>
      </c>
      <c r="D18" s="43" t="s">
        <v>138</v>
      </c>
      <c r="E18" s="50">
        <v>1761</v>
      </c>
      <c r="F18" s="61" t="s">
        <v>247</v>
      </c>
      <c r="G18" s="29">
        <f t="shared" si="4"/>
        <v>107.82737715048141</v>
      </c>
      <c r="H18" s="50">
        <v>124</v>
      </c>
      <c r="I18" s="61" t="s">
        <v>98</v>
      </c>
      <c r="J18" s="62">
        <f t="shared" si="3"/>
        <v>76.52765619444918</v>
      </c>
      <c r="K18" s="50">
        <v>50</v>
      </c>
      <c r="L18" s="61" t="s">
        <v>299</v>
      </c>
      <c r="M18" s="62">
        <f t="shared" si="2"/>
        <v>71.1860428171392</v>
      </c>
      <c r="N18" s="50">
        <v>62</v>
      </c>
      <c r="O18" s="61" t="s">
        <v>169</v>
      </c>
      <c r="P18" s="62">
        <f t="shared" si="1"/>
        <v>106.66042082101355</v>
      </c>
      <c r="Q18" s="50">
        <v>18</v>
      </c>
      <c r="R18" s="61" t="s">
        <v>332</v>
      </c>
      <c r="S18" s="62">
        <f t="shared" si="0"/>
        <v>137.62634944646908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108"/>
      <c r="B19" s="26" t="s">
        <v>78</v>
      </c>
      <c r="C19" s="44">
        <v>4738</v>
      </c>
      <c r="D19" s="44" t="s">
        <v>160</v>
      </c>
      <c r="E19" s="49">
        <v>683</v>
      </c>
      <c r="F19" s="59" t="s">
        <v>131</v>
      </c>
      <c r="G19" s="35">
        <f t="shared" si="4"/>
        <v>128.3658014843591</v>
      </c>
      <c r="H19" s="49">
        <v>43</v>
      </c>
      <c r="I19" s="59" t="s">
        <v>108</v>
      </c>
      <c r="J19" s="60">
        <f t="shared" si="3"/>
        <v>81.4561971049827</v>
      </c>
      <c r="K19" s="49">
        <v>23</v>
      </c>
      <c r="L19" s="59" t="s">
        <v>160</v>
      </c>
      <c r="M19" s="60">
        <f t="shared" si="2"/>
        <v>100.51054569802477</v>
      </c>
      <c r="N19" s="49">
        <v>23</v>
      </c>
      <c r="O19" s="59" t="s">
        <v>4</v>
      </c>
      <c r="P19" s="60">
        <f t="shared" si="1"/>
        <v>121.45024271844662</v>
      </c>
      <c r="Q19" s="49">
        <v>5</v>
      </c>
      <c r="R19" s="59" t="s">
        <v>106</v>
      </c>
      <c r="S19" s="60">
        <f t="shared" si="0"/>
        <v>117.34322967965855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109"/>
      <c r="B20" s="30" t="s">
        <v>181</v>
      </c>
      <c r="C20" s="45">
        <v>7866</v>
      </c>
      <c r="D20" s="78" t="s">
        <v>48</v>
      </c>
      <c r="E20" s="51">
        <v>819</v>
      </c>
      <c r="F20" s="63" t="s">
        <v>23</v>
      </c>
      <c r="G20" s="33">
        <f t="shared" si="4"/>
        <v>92.71577847829991</v>
      </c>
      <c r="H20" s="51">
        <v>240</v>
      </c>
      <c r="I20" s="63" t="s">
        <v>322</v>
      </c>
      <c r="J20" s="64">
        <f t="shared" si="3"/>
        <v>273.8470273949643</v>
      </c>
      <c r="K20" s="51">
        <v>83</v>
      </c>
      <c r="L20" s="63" t="s">
        <v>114</v>
      </c>
      <c r="M20" s="64">
        <f t="shared" si="2"/>
        <v>218.47563060574976</v>
      </c>
      <c r="N20" s="51">
        <v>19</v>
      </c>
      <c r="O20" s="63" t="s">
        <v>99</v>
      </c>
      <c r="P20" s="64">
        <f t="shared" si="1"/>
        <v>60.431763285024154</v>
      </c>
      <c r="Q20" s="51">
        <v>6</v>
      </c>
      <c r="R20" s="63" t="s">
        <v>113</v>
      </c>
      <c r="S20" s="64">
        <f t="shared" si="0"/>
        <v>84.81650987371812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107" t="s">
        <v>90</v>
      </c>
      <c r="B21" s="52" t="s">
        <v>79</v>
      </c>
      <c r="C21" s="67">
        <v>5771</v>
      </c>
      <c r="D21" s="67" t="s">
        <v>5</v>
      </c>
      <c r="E21" s="53">
        <v>496</v>
      </c>
      <c r="F21" s="65" t="s">
        <v>39</v>
      </c>
      <c r="G21" s="85">
        <f t="shared" si="4"/>
        <v>76.53397878642343</v>
      </c>
      <c r="H21" s="53">
        <v>39</v>
      </c>
      <c r="I21" s="65" t="s">
        <v>240</v>
      </c>
      <c r="J21" s="66">
        <f t="shared" si="3"/>
        <v>60.65467277628284</v>
      </c>
      <c r="K21" s="53">
        <v>19</v>
      </c>
      <c r="L21" s="65" t="s">
        <v>108</v>
      </c>
      <c r="M21" s="66">
        <f t="shared" si="2"/>
        <v>68.16812958968445</v>
      </c>
      <c r="N21" s="53">
        <v>19</v>
      </c>
      <c r="O21" s="65" t="s">
        <v>99</v>
      </c>
      <c r="P21" s="66">
        <f t="shared" si="1"/>
        <v>82.36982325420205</v>
      </c>
      <c r="Q21" s="53">
        <v>4</v>
      </c>
      <c r="R21" s="65" t="s">
        <v>108</v>
      </c>
      <c r="S21" s="66">
        <f t="shared" si="0"/>
        <v>77.07117965305454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108"/>
      <c r="B22" s="26" t="s">
        <v>80</v>
      </c>
      <c r="C22" s="68">
        <v>15753</v>
      </c>
      <c r="D22" s="68" t="s">
        <v>190</v>
      </c>
      <c r="E22" s="50">
        <v>1422</v>
      </c>
      <c r="F22" s="61" t="s">
        <v>211</v>
      </c>
      <c r="G22" s="29">
        <f t="shared" si="4"/>
        <v>80.38222305092314</v>
      </c>
      <c r="H22" s="50">
        <v>169</v>
      </c>
      <c r="I22" s="61" t="s">
        <v>325</v>
      </c>
      <c r="J22" s="62">
        <f t="shared" si="3"/>
        <v>96.28844274519282</v>
      </c>
      <c r="K22" s="50">
        <v>52</v>
      </c>
      <c r="L22" s="61" t="s">
        <v>177</v>
      </c>
      <c r="M22" s="62">
        <f t="shared" si="2"/>
        <v>68.3469158583915</v>
      </c>
      <c r="N22" s="50">
        <v>39</v>
      </c>
      <c r="O22" s="61" t="s">
        <v>115</v>
      </c>
      <c r="P22" s="62">
        <f t="shared" si="1"/>
        <v>61.9393924966673</v>
      </c>
      <c r="Q22" s="50">
        <v>14</v>
      </c>
      <c r="R22" s="61" t="s">
        <v>333</v>
      </c>
      <c r="S22" s="62">
        <f t="shared" si="0"/>
        <v>98.82068318556605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108"/>
      <c r="B23" s="5" t="s">
        <v>81</v>
      </c>
      <c r="C23" s="69">
        <v>24017</v>
      </c>
      <c r="D23" s="69" t="s">
        <v>200</v>
      </c>
      <c r="E23" s="49">
        <v>2853</v>
      </c>
      <c r="F23" s="59" t="s">
        <v>235</v>
      </c>
      <c r="G23" s="35">
        <f t="shared" si="4"/>
        <v>105.78076489902404</v>
      </c>
      <c r="H23" s="49">
        <v>286</v>
      </c>
      <c r="I23" s="59" t="s">
        <v>326</v>
      </c>
      <c r="J23" s="60">
        <f t="shared" si="3"/>
        <v>106.88038424202885</v>
      </c>
      <c r="K23" s="49">
        <v>140</v>
      </c>
      <c r="L23" s="59" t="s">
        <v>301</v>
      </c>
      <c r="M23" s="60">
        <f t="shared" si="2"/>
        <v>120.69468034854623</v>
      </c>
      <c r="N23" s="49">
        <v>108</v>
      </c>
      <c r="O23" s="59" t="s">
        <v>328</v>
      </c>
      <c r="P23" s="60">
        <f t="shared" si="1"/>
        <v>112.50468418203772</v>
      </c>
      <c r="Q23" s="49">
        <v>23</v>
      </c>
      <c r="R23" s="59" t="s">
        <v>311</v>
      </c>
      <c r="S23" s="60">
        <f t="shared" si="0"/>
        <v>106.48591506941843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08"/>
      <c r="B24" s="26" t="s">
        <v>82</v>
      </c>
      <c r="C24" s="68">
        <v>9240</v>
      </c>
      <c r="D24" s="68" t="s">
        <v>201</v>
      </c>
      <c r="E24" s="50">
        <v>1199</v>
      </c>
      <c r="F24" s="61" t="s">
        <v>177</v>
      </c>
      <c r="G24" s="29">
        <f t="shared" si="4"/>
        <v>115.55025317260225</v>
      </c>
      <c r="H24" s="50">
        <v>120</v>
      </c>
      <c r="I24" s="61" t="s">
        <v>228</v>
      </c>
      <c r="J24" s="62">
        <f t="shared" si="3"/>
        <v>116.56280938792149</v>
      </c>
      <c r="K24" s="50">
        <v>53</v>
      </c>
      <c r="L24" s="61" t="s">
        <v>251</v>
      </c>
      <c r="M24" s="62">
        <f t="shared" si="2"/>
        <v>118.76343484102105</v>
      </c>
      <c r="N24" s="50">
        <v>37</v>
      </c>
      <c r="O24" s="61" t="s">
        <v>201</v>
      </c>
      <c r="P24" s="62">
        <f t="shared" si="1"/>
        <v>100.18330627705627</v>
      </c>
      <c r="Q24" s="50">
        <v>8</v>
      </c>
      <c r="R24" s="61" t="s">
        <v>135</v>
      </c>
      <c r="S24" s="62">
        <f t="shared" si="0"/>
        <v>96.27224627224626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09"/>
      <c r="B25" s="6" t="s">
        <v>83</v>
      </c>
      <c r="C25" s="70">
        <v>5265</v>
      </c>
      <c r="D25" s="70" t="s">
        <v>107</v>
      </c>
      <c r="E25" s="48">
        <v>772</v>
      </c>
      <c r="F25" s="56" t="s">
        <v>155</v>
      </c>
      <c r="G25" s="11">
        <f t="shared" si="4"/>
        <v>130.5697625436614</v>
      </c>
      <c r="H25" s="48">
        <v>54</v>
      </c>
      <c r="I25" s="56" t="s">
        <v>47</v>
      </c>
      <c r="J25" s="57">
        <f t="shared" si="3"/>
        <v>92.05473151661492</v>
      </c>
      <c r="K25" s="48">
        <v>27</v>
      </c>
      <c r="L25" s="56" t="s">
        <v>112</v>
      </c>
      <c r="M25" s="57">
        <f t="shared" si="2"/>
        <v>106.18037135278516</v>
      </c>
      <c r="N25" s="48">
        <v>36</v>
      </c>
      <c r="O25" s="56" t="s">
        <v>173</v>
      </c>
      <c r="P25" s="57">
        <f t="shared" si="1"/>
        <v>171.06837606837607</v>
      </c>
      <c r="Q25" s="48">
        <v>5</v>
      </c>
      <c r="R25" s="56" t="s">
        <v>22</v>
      </c>
      <c r="S25" s="57">
        <f t="shared" si="0"/>
        <v>105.5977630051704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14" t="s">
        <v>57</v>
      </c>
      <c r="B26" s="5" t="s">
        <v>28</v>
      </c>
      <c r="C26" s="44">
        <v>16032</v>
      </c>
      <c r="D26" s="44" t="s">
        <v>51</v>
      </c>
      <c r="E26" s="49">
        <v>1952</v>
      </c>
      <c r="F26" s="59" t="s">
        <v>253</v>
      </c>
      <c r="G26" s="35">
        <f t="shared" si="4"/>
        <v>108.42159667022176</v>
      </c>
      <c r="H26" s="49">
        <v>191</v>
      </c>
      <c r="I26" s="59" t="s">
        <v>164</v>
      </c>
      <c r="J26" s="60">
        <f t="shared" si="3"/>
        <v>106.92921891642722</v>
      </c>
      <c r="K26" s="49">
        <v>99</v>
      </c>
      <c r="L26" s="59" t="s">
        <v>282</v>
      </c>
      <c r="M26" s="60">
        <f t="shared" si="2"/>
        <v>127.85753923188106</v>
      </c>
      <c r="N26" s="49">
        <v>72</v>
      </c>
      <c r="O26" s="59" t="s">
        <v>52</v>
      </c>
      <c r="P26" s="60">
        <f t="shared" si="1"/>
        <v>112.35965568862274</v>
      </c>
      <c r="Q26" s="49">
        <v>16</v>
      </c>
      <c r="R26" s="59" t="s">
        <v>52</v>
      </c>
      <c r="S26" s="60">
        <f t="shared" si="0"/>
        <v>110.97249944555332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15"/>
      <c r="B27" s="26" t="s">
        <v>29</v>
      </c>
      <c r="C27" s="43">
        <v>11457</v>
      </c>
      <c r="D27" s="43" t="s">
        <v>84</v>
      </c>
      <c r="E27" s="50">
        <v>1373</v>
      </c>
      <c r="F27" s="61" t="s">
        <v>183</v>
      </c>
      <c r="G27" s="29">
        <f t="shared" si="4"/>
        <v>106.7144704523621</v>
      </c>
      <c r="H27" s="50">
        <v>151</v>
      </c>
      <c r="I27" s="61" t="s">
        <v>163</v>
      </c>
      <c r="J27" s="62">
        <f t="shared" si="3"/>
        <v>118.29237887347152</v>
      </c>
      <c r="K27" s="50">
        <v>72</v>
      </c>
      <c r="L27" s="61" t="s">
        <v>242</v>
      </c>
      <c r="M27" s="62">
        <f t="shared" si="2"/>
        <v>130.11891540482705</v>
      </c>
      <c r="N27" s="50">
        <v>54</v>
      </c>
      <c r="O27" s="61" t="s">
        <v>163</v>
      </c>
      <c r="P27" s="62">
        <f t="shared" si="1"/>
        <v>117.9202670856245</v>
      </c>
      <c r="Q27" s="50">
        <v>13</v>
      </c>
      <c r="R27" s="61" t="s">
        <v>53</v>
      </c>
      <c r="S27" s="62">
        <f t="shared" si="0"/>
        <v>126.16983309572993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15"/>
      <c r="B28" s="5" t="s">
        <v>31</v>
      </c>
      <c r="C28" s="44">
        <v>11853</v>
      </c>
      <c r="D28" s="44" t="s">
        <v>85</v>
      </c>
      <c r="E28" s="49">
        <v>1770</v>
      </c>
      <c r="F28" s="59" t="s">
        <v>223</v>
      </c>
      <c r="G28" s="35">
        <f t="shared" si="4"/>
        <v>132.97459352374312</v>
      </c>
      <c r="H28" s="49">
        <v>154</v>
      </c>
      <c r="I28" s="59" t="s">
        <v>141</v>
      </c>
      <c r="J28" s="60">
        <f t="shared" si="3"/>
        <v>116.61197955977163</v>
      </c>
      <c r="K28" s="49">
        <v>66</v>
      </c>
      <c r="L28" s="59" t="s">
        <v>249</v>
      </c>
      <c r="M28" s="60">
        <f t="shared" si="2"/>
        <v>115.29076008692694</v>
      </c>
      <c r="N28" s="49">
        <v>52</v>
      </c>
      <c r="O28" s="59" t="s">
        <v>255</v>
      </c>
      <c r="P28" s="60">
        <f t="shared" si="1"/>
        <v>109.75913270901883</v>
      </c>
      <c r="Q28" s="49">
        <v>12</v>
      </c>
      <c r="R28" s="59" t="s">
        <v>276</v>
      </c>
      <c r="S28" s="60">
        <f t="shared" si="0"/>
        <v>112.5734694451475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16"/>
      <c r="B29" s="30" t="s">
        <v>32</v>
      </c>
      <c r="C29" s="43">
        <v>20704</v>
      </c>
      <c r="D29" s="43" t="s">
        <v>86</v>
      </c>
      <c r="E29" s="51">
        <v>1648</v>
      </c>
      <c r="F29" s="63" t="s">
        <v>224</v>
      </c>
      <c r="G29" s="33">
        <f t="shared" si="4"/>
        <v>70.88047803194382</v>
      </c>
      <c r="H29" s="51">
        <v>172</v>
      </c>
      <c r="I29" s="63" t="s">
        <v>169</v>
      </c>
      <c r="J29" s="64">
        <f t="shared" si="3"/>
        <v>74.56326543342504</v>
      </c>
      <c r="K29" s="51">
        <v>53</v>
      </c>
      <c r="L29" s="63" t="s">
        <v>229</v>
      </c>
      <c r="M29" s="64">
        <f t="shared" si="2"/>
        <v>53.003001252464955</v>
      </c>
      <c r="N29" s="51">
        <v>62</v>
      </c>
      <c r="O29" s="63" t="s">
        <v>169</v>
      </c>
      <c r="P29" s="64">
        <f t="shared" si="1"/>
        <v>74.9209090030912</v>
      </c>
      <c r="Q29" s="51">
        <v>13</v>
      </c>
      <c r="R29" s="63" t="s">
        <v>334</v>
      </c>
      <c r="S29" s="64">
        <f t="shared" si="0"/>
        <v>69.81876824660827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17" t="s">
        <v>153</v>
      </c>
      <c r="B30" s="7" t="s">
        <v>58</v>
      </c>
      <c r="C30" s="79">
        <v>12002</v>
      </c>
      <c r="D30" s="80" t="s">
        <v>158</v>
      </c>
      <c r="E30" s="54">
        <v>1842</v>
      </c>
      <c r="F30" s="72" t="s">
        <v>125</v>
      </c>
      <c r="G30" s="35">
        <f t="shared" si="4"/>
        <v>136.66575121952462</v>
      </c>
      <c r="H30" s="54">
        <v>133</v>
      </c>
      <c r="I30" s="72" t="s">
        <v>196</v>
      </c>
      <c r="J30" s="60">
        <f t="shared" si="3"/>
        <v>99.46006756721415</v>
      </c>
      <c r="K30" s="54">
        <v>57</v>
      </c>
      <c r="L30" s="72" t="s">
        <v>103</v>
      </c>
      <c r="M30" s="60">
        <f t="shared" si="2"/>
        <v>98.33318010216688</v>
      </c>
      <c r="N30" s="54">
        <v>67</v>
      </c>
      <c r="O30" s="72" t="s">
        <v>273</v>
      </c>
      <c r="P30" s="60">
        <f t="shared" si="1"/>
        <v>139.66474337610398</v>
      </c>
      <c r="Q30" s="54">
        <v>15</v>
      </c>
      <c r="R30" s="72" t="s">
        <v>294</v>
      </c>
      <c r="S30" s="60">
        <f t="shared" si="0"/>
        <v>138.96989390657114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115"/>
      <c r="B31" s="21" t="s">
        <v>62</v>
      </c>
      <c r="C31" s="38">
        <v>8578</v>
      </c>
      <c r="D31" s="71" t="s">
        <v>172</v>
      </c>
      <c r="E31" s="38">
        <v>821</v>
      </c>
      <c r="F31" s="73" t="s">
        <v>154</v>
      </c>
      <c r="G31" s="29">
        <f t="shared" si="4"/>
        <v>85.22770710432002</v>
      </c>
      <c r="H31" s="38">
        <v>75</v>
      </c>
      <c r="I31" s="73" t="s">
        <v>27</v>
      </c>
      <c r="J31" s="62">
        <f t="shared" si="3"/>
        <v>78.47402940257014</v>
      </c>
      <c r="K31" s="38">
        <v>29</v>
      </c>
      <c r="L31" s="73" t="s">
        <v>22</v>
      </c>
      <c r="M31" s="62">
        <f t="shared" si="2"/>
        <v>69.99883422709257</v>
      </c>
      <c r="N31" s="38">
        <v>27</v>
      </c>
      <c r="O31" s="73" t="s">
        <v>49</v>
      </c>
      <c r="P31" s="62">
        <f t="shared" si="1"/>
        <v>78.74868850547912</v>
      </c>
      <c r="Q31" s="38">
        <v>4</v>
      </c>
      <c r="R31" s="73" t="s">
        <v>121</v>
      </c>
      <c r="S31" s="62">
        <f t="shared" si="0"/>
        <v>51.850988316364855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115"/>
      <c r="B32" s="7" t="s">
        <v>65</v>
      </c>
      <c r="C32" s="54">
        <v>9955</v>
      </c>
      <c r="D32" s="81" t="s">
        <v>194</v>
      </c>
      <c r="E32" s="54">
        <v>1059</v>
      </c>
      <c r="F32" s="72" t="s">
        <v>257</v>
      </c>
      <c r="G32" s="35">
        <f t="shared" si="4"/>
        <v>94.72800373443808</v>
      </c>
      <c r="H32" s="54">
        <v>74</v>
      </c>
      <c r="I32" s="72" t="s">
        <v>174</v>
      </c>
      <c r="J32" s="60">
        <f t="shared" si="3"/>
        <v>66.71771852258932</v>
      </c>
      <c r="K32" s="54">
        <v>41</v>
      </c>
      <c r="L32" s="72" t="s">
        <v>182</v>
      </c>
      <c r="M32" s="60">
        <f t="shared" si="2"/>
        <v>85.27494414520514</v>
      </c>
      <c r="N32" s="54">
        <v>34</v>
      </c>
      <c r="O32" s="72" t="s">
        <v>172</v>
      </c>
      <c r="P32" s="60">
        <f t="shared" si="1"/>
        <v>85.44826720241085</v>
      </c>
      <c r="Q32" s="54">
        <v>10</v>
      </c>
      <c r="R32" s="72" t="s">
        <v>189</v>
      </c>
      <c r="S32" s="60">
        <f t="shared" si="0"/>
        <v>111.69708131034098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115"/>
      <c r="B33" s="21" t="s">
        <v>69</v>
      </c>
      <c r="C33" s="38">
        <v>10566</v>
      </c>
      <c r="D33" s="71" t="s">
        <v>144</v>
      </c>
      <c r="E33" s="38">
        <v>1434</v>
      </c>
      <c r="F33" s="73" t="s">
        <v>222</v>
      </c>
      <c r="G33" s="29">
        <f t="shared" si="4"/>
        <v>120.85433540644459</v>
      </c>
      <c r="H33" s="38">
        <v>103</v>
      </c>
      <c r="I33" s="73" t="s">
        <v>201</v>
      </c>
      <c r="J33" s="62">
        <f t="shared" si="3"/>
        <v>87.4938142395992</v>
      </c>
      <c r="K33" s="38">
        <v>47</v>
      </c>
      <c r="L33" s="73" t="s">
        <v>220</v>
      </c>
      <c r="M33" s="62">
        <f t="shared" si="2"/>
        <v>92.10137265268557</v>
      </c>
      <c r="N33" s="38">
        <v>51</v>
      </c>
      <c r="O33" s="73" t="s">
        <v>211</v>
      </c>
      <c r="P33" s="62">
        <f t="shared" si="1"/>
        <v>120.76057637705848</v>
      </c>
      <c r="Q33" s="38">
        <v>14</v>
      </c>
      <c r="R33" s="73" t="s">
        <v>221</v>
      </c>
      <c r="S33" s="62">
        <f t="shared" si="0"/>
        <v>147.33316507876415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115"/>
      <c r="B34" s="7" t="s">
        <v>73</v>
      </c>
      <c r="C34" s="54">
        <v>11078</v>
      </c>
      <c r="D34" s="81" t="s">
        <v>229</v>
      </c>
      <c r="E34" s="54">
        <v>769</v>
      </c>
      <c r="F34" s="72" t="s">
        <v>49</v>
      </c>
      <c r="G34" s="35">
        <f t="shared" si="4"/>
        <v>61.81425913942517</v>
      </c>
      <c r="H34" s="54">
        <v>44</v>
      </c>
      <c r="I34" s="72" t="s">
        <v>145</v>
      </c>
      <c r="J34" s="60">
        <f t="shared" si="3"/>
        <v>35.64856456095668</v>
      </c>
      <c r="K34" s="54">
        <v>33</v>
      </c>
      <c r="L34" s="72" t="s">
        <v>155</v>
      </c>
      <c r="M34" s="60">
        <f t="shared" si="2"/>
        <v>61.6781629946897</v>
      </c>
      <c r="N34" s="54">
        <v>42</v>
      </c>
      <c r="O34" s="72" t="s">
        <v>167</v>
      </c>
      <c r="P34" s="60">
        <f t="shared" si="1"/>
        <v>94.8535385448637</v>
      </c>
      <c r="Q34" s="54">
        <v>6</v>
      </c>
      <c r="R34" s="72" t="s">
        <v>113</v>
      </c>
      <c r="S34" s="60">
        <f t="shared" si="0"/>
        <v>60.22446891737378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116"/>
      <c r="B35" s="37" t="s">
        <v>178</v>
      </c>
      <c r="C35" s="55">
        <v>7866</v>
      </c>
      <c r="D35" s="82" t="s">
        <v>48</v>
      </c>
      <c r="E35" s="55">
        <v>819</v>
      </c>
      <c r="F35" s="74" t="s">
        <v>23</v>
      </c>
      <c r="G35" s="33">
        <f t="shared" si="4"/>
        <v>92.71577847829991</v>
      </c>
      <c r="H35" s="55">
        <v>240</v>
      </c>
      <c r="I35" s="74" t="s">
        <v>322</v>
      </c>
      <c r="J35" s="64">
        <f t="shared" si="3"/>
        <v>273.8470273949643</v>
      </c>
      <c r="K35" s="55">
        <v>83</v>
      </c>
      <c r="L35" s="74" t="s">
        <v>114</v>
      </c>
      <c r="M35" s="64">
        <f t="shared" si="2"/>
        <v>218.47563060574976</v>
      </c>
      <c r="N35" s="55">
        <v>19</v>
      </c>
      <c r="O35" s="74" t="s">
        <v>99</v>
      </c>
      <c r="P35" s="64">
        <f t="shared" si="1"/>
        <v>60.431763285024154</v>
      </c>
      <c r="Q35" s="55">
        <v>6</v>
      </c>
      <c r="R35" s="74" t="s">
        <v>113</v>
      </c>
      <c r="S35" s="64">
        <f t="shared" si="0"/>
        <v>84.81650987371812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8" spans="1:256" ht="12.75">
      <c r="A38" s="123"/>
      <c r="B38" s="124"/>
      <c r="C38" s="111" t="s">
        <v>55</v>
      </c>
      <c r="D38" s="113"/>
      <c r="E38" s="111" t="s">
        <v>335</v>
      </c>
      <c r="F38" s="119"/>
      <c r="G38" s="120"/>
      <c r="H38" s="118" t="s">
        <v>340</v>
      </c>
      <c r="I38" s="119"/>
      <c r="J38" s="120"/>
      <c r="K38" s="118" t="s">
        <v>350</v>
      </c>
      <c r="L38" s="119"/>
      <c r="M38" s="120"/>
      <c r="N38" s="118" t="s">
        <v>353</v>
      </c>
      <c r="O38" s="119"/>
      <c r="P38" s="113"/>
      <c r="Q38" s="111" t="s">
        <v>357</v>
      </c>
      <c r="R38" s="127"/>
      <c r="S38" s="11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2.5">
      <c r="A39" s="125"/>
      <c r="B39" s="126"/>
      <c r="C39" s="16" t="s">
        <v>0</v>
      </c>
      <c r="D39" s="17" t="s">
        <v>1</v>
      </c>
      <c r="E39" s="18" t="s">
        <v>0</v>
      </c>
      <c r="F39" s="18" t="s">
        <v>1</v>
      </c>
      <c r="G39" s="19" t="s">
        <v>56</v>
      </c>
      <c r="H39" s="18" t="s">
        <v>0</v>
      </c>
      <c r="I39" s="18" t="s">
        <v>1</v>
      </c>
      <c r="J39" s="19" t="s">
        <v>56</v>
      </c>
      <c r="K39" s="18" t="s">
        <v>0</v>
      </c>
      <c r="L39" s="18" t="s">
        <v>1</v>
      </c>
      <c r="M39" s="19" t="s">
        <v>56</v>
      </c>
      <c r="N39" s="18" t="s">
        <v>0</v>
      </c>
      <c r="O39" s="18" t="s">
        <v>1</v>
      </c>
      <c r="P39" s="18" t="s">
        <v>56</v>
      </c>
      <c r="Q39" s="16" t="s">
        <v>0</v>
      </c>
      <c r="R39" s="20" t="s">
        <v>1</v>
      </c>
      <c r="S39" s="17" t="s">
        <v>56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105" t="s">
        <v>2</v>
      </c>
      <c r="B40" s="106"/>
      <c r="C40" s="39">
        <v>60045</v>
      </c>
      <c r="D40" s="75" t="s">
        <v>3</v>
      </c>
      <c r="E40" s="14">
        <v>225</v>
      </c>
      <c r="F40" s="13" t="s">
        <v>3</v>
      </c>
      <c r="G40" s="15"/>
      <c r="H40" s="39">
        <v>51</v>
      </c>
      <c r="I40" s="40" t="s">
        <v>3</v>
      </c>
      <c r="J40" s="93"/>
      <c r="K40" s="39">
        <v>110</v>
      </c>
      <c r="L40" s="40" t="s">
        <v>3</v>
      </c>
      <c r="M40" s="93"/>
      <c r="N40" s="39">
        <v>91</v>
      </c>
      <c r="O40" s="40" t="s">
        <v>3</v>
      </c>
      <c r="P40" s="93"/>
      <c r="Q40" s="39">
        <v>1886</v>
      </c>
      <c r="R40" s="40" t="s">
        <v>3</v>
      </c>
      <c r="S40" s="93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2.75">
      <c r="A41" s="121" t="s">
        <v>87</v>
      </c>
      <c r="B41" s="21" t="s">
        <v>75</v>
      </c>
      <c r="C41" s="41">
        <v>29164</v>
      </c>
      <c r="D41" s="76" t="s">
        <v>92</v>
      </c>
      <c r="E41" s="22">
        <v>123</v>
      </c>
      <c r="F41" s="23" t="s">
        <v>226</v>
      </c>
      <c r="G41" s="86">
        <f>(E41/$E$40)/(C41/$C$40)*100</f>
        <v>112.55177616239197</v>
      </c>
      <c r="H41" s="47">
        <v>23</v>
      </c>
      <c r="I41" s="46" t="s">
        <v>231</v>
      </c>
      <c r="J41" s="58">
        <f>(H41/$H$40)/(C41/$C$40)*100</f>
        <v>92.85117832622008</v>
      </c>
      <c r="K41" s="47">
        <v>68</v>
      </c>
      <c r="L41" s="46" t="s">
        <v>351</v>
      </c>
      <c r="M41" s="58">
        <f>(K41/$K$40)/(C41/$C$40)*100</f>
        <v>127.27584444084239</v>
      </c>
      <c r="N41" s="47">
        <v>52</v>
      </c>
      <c r="O41" s="46" t="s">
        <v>298</v>
      </c>
      <c r="P41" s="58">
        <f>(N41/$N$40)/(C41/$C$40)*100</f>
        <v>117.64994023943413</v>
      </c>
      <c r="Q41" s="47">
        <v>900</v>
      </c>
      <c r="R41" s="46" t="s">
        <v>305</v>
      </c>
      <c r="S41" s="58">
        <f>(Q41/$Q$40)/(C41/$C$40)*100</f>
        <v>98.24955242688695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122"/>
      <c r="B42" s="4" t="s">
        <v>76</v>
      </c>
      <c r="C42" s="42">
        <v>30881</v>
      </c>
      <c r="D42" s="77" t="s">
        <v>93</v>
      </c>
      <c r="E42" s="9">
        <v>102</v>
      </c>
      <c r="F42" s="10" t="s">
        <v>225</v>
      </c>
      <c r="G42" s="11">
        <f aca="true" t="shared" si="5" ref="G42:G70">(E42/$E$40)/(C42/$C$40)*100</f>
        <v>88.14610925811988</v>
      </c>
      <c r="H42" s="48">
        <v>28</v>
      </c>
      <c r="I42" s="56" t="s">
        <v>341</v>
      </c>
      <c r="J42" s="57">
        <f aca="true" t="shared" si="6" ref="J42:J70">(H42/$H$40)/(C42/$C$40)*100</f>
        <v>106.7513433921867</v>
      </c>
      <c r="K42" s="48">
        <v>42</v>
      </c>
      <c r="L42" s="56" t="s">
        <v>352</v>
      </c>
      <c r="M42" s="57">
        <f aca="true" t="shared" si="7" ref="M42:M70">(K42/$K$40)/(C42/$C$40)*100</f>
        <v>74.2407069954753</v>
      </c>
      <c r="N42" s="48">
        <v>39</v>
      </c>
      <c r="O42" s="56" t="s">
        <v>297</v>
      </c>
      <c r="P42" s="57">
        <f aca="true" t="shared" si="8" ref="P42:P70">(N42/$N$40)/(C42/$C$40)*100</f>
        <v>83.33140581124778</v>
      </c>
      <c r="Q42" s="48">
        <v>986</v>
      </c>
      <c r="R42" s="56" t="s">
        <v>306</v>
      </c>
      <c r="S42" s="57">
        <f aca="true" t="shared" si="9" ref="S42:S70">(Q42/$Q$40)/(C42/$C$40)*100</f>
        <v>101.65312175843624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107" t="s">
        <v>88</v>
      </c>
      <c r="B43" s="25" t="s">
        <v>77</v>
      </c>
      <c r="C43" s="43">
        <v>7866</v>
      </c>
      <c r="D43" s="43" t="s">
        <v>48</v>
      </c>
      <c r="E43" s="22">
        <v>21</v>
      </c>
      <c r="F43" s="23" t="s">
        <v>300</v>
      </c>
      <c r="G43" s="24">
        <f>(E43/$E$40)/(C43/$C$40)*100</f>
        <v>71.24586829392322</v>
      </c>
      <c r="H43" s="47">
        <v>15</v>
      </c>
      <c r="I43" s="46" t="s">
        <v>292</v>
      </c>
      <c r="J43" s="58">
        <f t="shared" si="6"/>
        <v>224.514290842195</v>
      </c>
      <c r="K43" s="47">
        <v>12</v>
      </c>
      <c r="L43" s="46" t="s">
        <v>64</v>
      </c>
      <c r="M43" s="58">
        <f t="shared" si="7"/>
        <v>83.27439151237778</v>
      </c>
      <c r="N43" s="47">
        <v>4</v>
      </c>
      <c r="O43" s="46" t="s">
        <v>354</v>
      </c>
      <c r="P43" s="58">
        <f t="shared" si="8"/>
        <v>33.55378412586651</v>
      </c>
      <c r="Q43" s="47">
        <v>143</v>
      </c>
      <c r="R43" s="46" t="s">
        <v>34</v>
      </c>
      <c r="S43" s="58">
        <f t="shared" si="9"/>
        <v>57.87849851933999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108"/>
      <c r="B44" s="5" t="s">
        <v>6</v>
      </c>
      <c r="C44" s="44">
        <v>2336</v>
      </c>
      <c r="D44" s="44" t="s">
        <v>94</v>
      </c>
      <c r="E44" s="12">
        <v>20</v>
      </c>
      <c r="F44" s="34" t="s">
        <v>38</v>
      </c>
      <c r="G44" s="35">
        <f t="shared" si="5"/>
        <v>228.48173515981736</v>
      </c>
      <c r="H44" s="49">
        <v>1</v>
      </c>
      <c r="I44" s="59" t="s">
        <v>342</v>
      </c>
      <c r="J44" s="60">
        <f>(H44/$H$40)/(C44/$C$40)*100</f>
        <v>50.40038275584207</v>
      </c>
      <c r="K44" s="49">
        <v>14</v>
      </c>
      <c r="L44" s="59" t="s">
        <v>212</v>
      </c>
      <c r="M44" s="60">
        <f>(K44/$K$40)/(C44/$C$40)*100</f>
        <v>327.14430261519294</v>
      </c>
      <c r="N44" s="49">
        <v>4</v>
      </c>
      <c r="O44" s="59" t="s">
        <v>308</v>
      </c>
      <c r="P44" s="60">
        <f t="shared" si="8"/>
        <v>112.98547343067891</v>
      </c>
      <c r="Q44" s="49">
        <v>114</v>
      </c>
      <c r="R44" s="59" t="s">
        <v>168</v>
      </c>
      <c r="S44" s="60">
        <f t="shared" si="9"/>
        <v>155.37000283269657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108"/>
      <c r="B45" s="26" t="s">
        <v>7</v>
      </c>
      <c r="C45" s="43">
        <v>4323</v>
      </c>
      <c r="D45" s="43" t="s">
        <v>95</v>
      </c>
      <c r="E45" s="27">
        <v>27</v>
      </c>
      <c r="F45" s="28" t="s">
        <v>154</v>
      </c>
      <c r="G45" s="29">
        <f t="shared" si="5"/>
        <v>166.67591950034696</v>
      </c>
      <c r="H45" s="50">
        <v>3</v>
      </c>
      <c r="I45" s="61" t="s">
        <v>330</v>
      </c>
      <c r="J45" s="62">
        <f t="shared" si="6"/>
        <v>81.70388210801322</v>
      </c>
      <c r="K45" s="50">
        <v>11</v>
      </c>
      <c r="L45" s="61" t="s">
        <v>22</v>
      </c>
      <c r="M45" s="62">
        <f t="shared" si="7"/>
        <v>138.89659958362247</v>
      </c>
      <c r="N45" s="50">
        <v>12</v>
      </c>
      <c r="O45" s="61" t="s">
        <v>123</v>
      </c>
      <c r="P45" s="62">
        <f t="shared" si="8"/>
        <v>183.1603510992824</v>
      </c>
      <c r="Q45" s="50">
        <v>189</v>
      </c>
      <c r="R45" s="61" t="s">
        <v>22</v>
      </c>
      <c r="S45" s="62">
        <f>(Q45/$Q$40)/(C45/$C$40)*100</f>
        <v>139.19118410023674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108"/>
      <c r="B46" s="5" t="s">
        <v>9</v>
      </c>
      <c r="C46" s="44">
        <v>7914</v>
      </c>
      <c r="D46" s="44" t="s">
        <v>96</v>
      </c>
      <c r="E46" s="12">
        <v>38</v>
      </c>
      <c r="F46" s="34" t="s">
        <v>119</v>
      </c>
      <c r="G46" s="35">
        <f t="shared" si="5"/>
        <v>128.13916266531885</v>
      </c>
      <c r="H46" s="49">
        <v>4</v>
      </c>
      <c r="I46" s="59" t="s">
        <v>271</v>
      </c>
      <c r="J46" s="60">
        <f t="shared" si="6"/>
        <v>59.50735108296541</v>
      </c>
      <c r="K46" s="49">
        <v>25</v>
      </c>
      <c r="L46" s="59" t="s">
        <v>163</v>
      </c>
      <c r="M46" s="60">
        <f t="shared" si="7"/>
        <v>172.43607416086567</v>
      </c>
      <c r="N46" s="49">
        <v>16</v>
      </c>
      <c r="O46" s="59" t="s">
        <v>189</v>
      </c>
      <c r="P46" s="60">
        <f t="shared" si="8"/>
        <v>133.40109473543896</v>
      </c>
      <c r="Q46" s="49">
        <v>327</v>
      </c>
      <c r="R46" s="59" t="s">
        <v>40</v>
      </c>
      <c r="S46" s="60">
        <f t="shared" si="9"/>
        <v>131.54879294944513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08"/>
      <c r="B47" s="26" t="s">
        <v>12</v>
      </c>
      <c r="C47" s="43">
        <v>9793</v>
      </c>
      <c r="D47" s="43" t="s">
        <v>97</v>
      </c>
      <c r="E47" s="27">
        <v>46</v>
      </c>
      <c r="F47" s="28" t="s">
        <v>124</v>
      </c>
      <c r="G47" s="29">
        <f t="shared" si="5"/>
        <v>125.35348378093197</v>
      </c>
      <c r="H47" s="50">
        <v>14</v>
      </c>
      <c r="I47" s="61" t="s">
        <v>343</v>
      </c>
      <c r="J47" s="62">
        <f t="shared" si="6"/>
        <v>168.3135012403818</v>
      </c>
      <c r="K47" s="50">
        <v>18</v>
      </c>
      <c r="L47" s="61" t="s">
        <v>194</v>
      </c>
      <c r="M47" s="62">
        <f>(K47/$K$40)/(C47/$C$40)*100</f>
        <v>100.33233385627953</v>
      </c>
      <c r="N47" s="50">
        <v>16</v>
      </c>
      <c r="O47" s="61" t="s">
        <v>299</v>
      </c>
      <c r="P47" s="62">
        <f>(N47/$N$40)/(C47/$C$40)*100</f>
        <v>107.80519388708913</v>
      </c>
      <c r="Q47" s="50">
        <v>303</v>
      </c>
      <c r="R47" s="61" t="s">
        <v>118</v>
      </c>
      <c r="S47" s="62">
        <f t="shared" si="9"/>
        <v>98.5058526991221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08"/>
      <c r="B48" s="5" t="s">
        <v>14</v>
      </c>
      <c r="C48" s="44">
        <v>8454</v>
      </c>
      <c r="D48" s="44" t="s">
        <v>20</v>
      </c>
      <c r="E48" s="12">
        <v>25</v>
      </c>
      <c r="F48" s="34" t="s">
        <v>21</v>
      </c>
      <c r="G48" s="35">
        <f t="shared" si="5"/>
        <v>78.91727781720684</v>
      </c>
      <c r="H48" s="49">
        <v>2</v>
      </c>
      <c r="I48" s="59" t="s">
        <v>344</v>
      </c>
      <c r="J48" s="60">
        <f t="shared" si="6"/>
        <v>27.853156876661238</v>
      </c>
      <c r="K48" s="49">
        <v>12</v>
      </c>
      <c r="L48" s="59" t="s">
        <v>64</v>
      </c>
      <c r="M48" s="60">
        <f t="shared" si="7"/>
        <v>77.48241822053036</v>
      </c>
      <c r="N48" s="49">
        <v>14</v>
      </c>
      <c r="O48" s="59" t="s">
        <v>173</v>
      </c>
      <c r="P48" s="60">
        <f t="shared" si="8"/>
        <v>109.27007697767104</v>
      </c>
      <c r="Q48" s="49">
        <v>270</v>
      </c>
      <c r="R48" s="59" t="s">
        <v>172</v>
      </c>
      <c r="S48" s="60">
        <f t="shared" si="9"/>
        <v>101.68026781326228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08"/>
      <c r="B49" s="26" t="s">
        <v>17</v>
      </c>
      <c r="C49" s="43">
        <v>7271</v>
      </c>
      <c r="D49" s="43" t="s">
        <v>23</v>
      </c>
      <c r="E49" s="27">
        <v>15</v>
      </c>
      <c r="F49" s="28" t="s">
        <v>121</v>
      </c>
      <c r="G49" s="29">
        <f t="shared" si="5"/>
        <v>55.05432540228304</v>
      </c>
      <c r="H49" s="50">
        <v>2</v>
      </c>
      <c r="I49" s="61" t="s">
        <v>308</v>
      </c>
      <c r="J49" s="62">
        <f t="shared" si="6"/>
        <v>32.38489729546061</v>
      </c>
      <c r="K49" s="50">
        <v>7</v>
      </c>
      <c r="L49" s="61" t="s">
        <v>227</v>
      </c>
      <c r="M49" s="62">
        <f t="shared" si="7"/>
        <v>52.55185606581563</v>
      </c>
      <c r="N49" s="50">
        <v>14</v>
      </c>
      <c r="O49" s="61" t="s">
        <v>16</v>
      </c>
      <c r="P49" s="62">
        <f t="shared" si="8"/>
        <v>127.04844323603778</v>
      </c>
      <c r="Q49" s="50">
        <v>234</v>
      </c>
      <c r="R49" s="61" t="s">
        <v>44</v>
      </c>
      <c r="S49" s="62">
        <f t="shared" si="9"/>
        <v>102.46059499576536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09"/>
      <c r="B50" s="6" t="s">
        <v>18</v>
      </c>
      <c r="C50" s="42">
        <v>12087</v>
      </c>
      <c r="D50" s="77" t="s">
        <v>101</v>
      </c>
      <c r="E50" s="9">
        <v>33</v>
      </c>
      <c r="F50" s="10" t="s">
        <v>16</v>
      </c>
      <c r="G50" s="11">
        <f>(E50/$E$40)/(C50/$C$40)*100</f>
        <v>72.86009762554812</v>
      </c>
      <c r="H50" s="48">
        <v>11</v>
      </c>
      <c r="I50" s="56" t="s">
        <v>54</v>
      </c>
      <c r="J50" s="57">
        <f t="shared" si="6"/>
        <v>107.14720239051194</v>
      </c>
      <c r="K50" s="48">
        <v>11</v>
      </c>
      <c r="L50" s="56" t="s">
        <v>22</v>
      </c>
      <c r="M50" s="57">
        <f t="shared" si="7"/>
        <v>49.67733929014644</v>
      </c>
      <c r="N50" s="48">
        <v>12</v>
      </c>
      <c r="O50" s="56" t="s">
        <v>134</v>
      </c>
      <c r="P50" s="57">
        <f t="shared" si="8"/>
        <v>65.5085792837096</v>
      </c>
      <c r="Q50" s="48">
        <v>304</v>
      </c>
      <c r="R50" s="56" t="s">
        <v>118</v>
      </c>
      <c r="S50" s="57">
        <f t="shared" si="9"/>
        <v>80.07376004350222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2.5">
      <c r="A51" s="107" t="s">
        <v>89</v>
      </c>
      <c r="B51" s="25" t="s">
        <v>208</v>
      </c>
      <c r="C51" s="43">
        <v>13216</v>
      </c>
      <c r="D51" s="43" t="s">
        <v>161</v>
      </c>
      <c r="E51" s="22">
        <v>51</v>
      </c>
      <c r="F51" s="23" t="s">
        <v>249</v>
      </c>
      <c r="G51" s="24">
        <f t="shared" si="5"/>
        <v>102.98274818401936</v>
      </c>
      <c r="H51" s="47">
        <v>6</v>
      </c>
      <c r="I51" s="46" t="s">
        <v>154</v>
      </c>
      <c r="J51" s="58">
        <f t="shared" si="6"/>
        <v>53.45125338270902</v>
      </c>
      <c r="K51" s="47">
        <v>20</v>
      </c>
      <c r="L51" s="46" t="s">
        <v>296</v>
      </c>
      <c r="M51" s="58">
        <f t="shared" si="7"/>
        <v>82.6064825005503</v>
      </c>
      <c r="N51" s="47">
        <v>15</v>
      </c>
      <c r="O51" s="46" t="s">
        <v>194</v>
      </c>
      <c r="P51" s="58">
        <f t="shared" si="8"/>
        <v>74.89049237687252</v>
      </c>
      <c r="Q51" s="47">
        <v>357</v>
      </c>
      <c r="R51" s="46" t="s">
        <v>185</v>
      </c>
      <c r="S51" s="58">
        <f t="shared" si="9"/>
        <v>86.00096945378075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22.5">
      <c r="A52" s="108"/>
      <c r="B52" s="26" t="s">
        <v>180</v>
      </c>
      <c r="C52" s="44">
        <v>19683</v>
      </c>
      <c r="D52" s="44" t="s">
        <v>139</v>
      </c>
      <c r="E52" s="12">
        <v>70</v>
      </c>
      <c r="F52" s="34" t="s">
        <v>336</v>
      </c>
      <c r="G52" s="35">
        <f t="shared" si="5"/>
        <v>94.907619096005</v>
      </c>
      <c r="H52" s="49">
        <v>22</v>
      </c>
      <c r="I52" s="59" t="s">
        <v>345</v>
      </c>
      <c r="J52" s="60">
        <f t="shared" si="6"/>
        <v>131.59459790622546</v>
      </c>
      <c r="K52" s="49">
        <v>34</v>
      </c>
      <c r="L52" s="59" t="s">
        <v>162</v>
      </c>
      <c r="M52" s="60">
        <f t="shared" si="7"/>
        <v>94.29133585512186</v>
      </c>
      <c r="N52" s="49">
        <v>35</v>
      </c>
      <c r="O52" s="59" t="s">
        <v>355</v>
      </c>
      <c r="P52" s="60">
        <f t="shared" si="8"/>
        <v>117.3308477835227</v>
      </c>
      <c r="Q52" s="49">
        <v>617</v>
      </c>
      <c r="R52" s="59" t="s">
        <v>265</v>
      </c>
      <c r="S52" s="60">
        <f t="shared" si="9"/>
        <v>99.79965324195497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08"/>
      <c r="B53" s="26" t="s">
        <v>91</v>
      </c>
      <c r="C53" s="43">
        <v>14543</v>
      </c>
      <c r="D53" s="43" t="s">
        <v>138</v>
      </c>
      <c r="E53" s="27">
        <v>61</v>
      </c>
      <c r="F53" s="28" t="s">
        <v>248</v>
      </c>
      <c r="G53" s="29">
        <f t="shared" si="5"/>
        <v>111.93609754979488</v>
      </c>
      <c r="H53" s="50">
        <v>7</v>
      </c>
      <c r="I53" s="61" t="s">
        <v>132</v>
      </c>
      <c r="J53" s="62">
        <f t="shared" si="6"/>
        <v>56.66967330148728</v>
      </c>
      <c r="K53" s="50">
        <v>31</v>
      </c>
      <c r="L53" s="61" t="s">
        <v>130</v>
      </c>
      <c r="M53" s="62">
        <f t="shared" si="7"/>
        <v>116.35682271383294</v>
      </c>
      <c r="N53" s="50">
        <v>29</v>
      </c>
      <c r="O53" s="61" t="s">
        <v>290</v>
      </c>
      <c r="P53" s="62">
        <f t="shared" si="8"/>
        <v>131.5768395806902</v>
      </c>
      <c r="Q53" s="50">
        <v>561</v>
      </c>
      <c r="R53" s="61" t="s">
        <v>358</v>
      </c>
      <c r="S53" s="62">
        <f t="shared" si="9"/>
        <v>122.81290886447907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08"/>
      <c r="B54" s="26" t="s">
        <v>78</v>
      </c>
      <c r="C54" s="44">
        <v>4738</v>
      </c>
      <c r="D54" s="44" t="s">
        <v>160</v>
      </c>
      <c r="E54" s="12">
        <v>22</v>
      </c>
      <c r="F54" s="34" t="s">
        <v>197</v>
      </c>
      <c r="G54" s="35">
        <f t="shared" si="5"/>
        <v>123.91445054171946</v>
      </c>
      <c r="H54" s="49">
        <v>1</v>
      </c>
      <c r="I54" s="59" t="s">
        <v>346</v>
      </c>
      <c r="J54" s="60">
        <f t="shared" si="6"/>
        <v>24.849154520398283</v>
      </c>
      <c r="K54" s="49">
        <v>12</v>
      </c>
      <c r="L54" s="59" t="s">
        <v>19</v>
      </c>
      <c r="M54" s="60">
        <f t="shared" si="7"/>
        <v>138.2516596953068</v>
      </c>
      <c r="N54" s="49">
        <v>9</v>
      </c>
      <c r="O54" s="59" t="s">
        <v>4</v>
      </c>
      <c r="P54" s="60">
        <f t="shared" si="8"/>
        <v>125.33804313036056</v>
      </c>
      <c r="Q54" s="49">
        <v>208</v>
      </c>
      <c r="R54" s="59" t="s">
        <v>21</v>
      </c>
      <c r="S54" s="60">
        <f t="shared" si="9"/>
        <v>139.766612488009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09"/>
      <c r="B55" s="30" t="s">
        <v>181</v>
      </c>
      <c r="C55" s="45">
        <v>7866</v>
      </c>
      <c r="D55" s="78" t="s">
        <v>48</v>
      </c>
      <c r="E55" s="31">
        <v>21</v>
      </c>
      <c r="F55" s="32" t="s">
        <v>300</v>
      </c>
      <c r="G55" s="33">
        <f t="shared" si="5"/>
        <v>71.24586829392322</v>
      </c>
      <c r="H55" s="51">
        <v>15</v>
      </c>
      <c r="I55" s="63" t="s">
        <v>292</v>
      </c>
      <c r="J55" s="64">
        <f t="shared" si="6"/>
        <v>224.514290842195</v>
      </c>
      <c r="K55" s="51">
        <v>12</v>
      </c>
      <c r="L55" s="63" t="s">
        <v>64</v>
      </c>
      <c r="M55" s="64">
        <f t="shared" si="7"/>
        <v>83.27439151237778</v>
      </c>
      <c r="N55" s="51">
        <v>4</v>
      </c>
      <c r="O55" s="63" t="s">
        <v>354</v>
      </c>
      <c r="P55" s="64">
        <f t="shared" si="8"/>
        <v>33.55378412586651</v>
      </c>
      <c r="Q55" s="51">
        <v>143</v>
      </c>
      <c r="R55" s="63" t="s">
        <v>34</v>
      </c>
      <c r="S55" s="64">
        <f t="shared" si="9"/>
        <v>57.87849851933999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07" t="s">
        <v>90</v>
      </c>
      <c r="B56" s="52" t="s">
        <v>79</v>
      </c>
      <c r="C56" s="67">
        <v>5771</v>
      </c>
      <c r="D56" s="67" t="s">
        <v>5</v>
      </c>
      <c r="E56" s="83">
        <v>19</v>
      </c>
      <c r="F56" s="84" t="s">
        <v>106</v>
      </c>
      <c r="G56" s="85">
        <f t="shared" si="5"/>
        <v>87.86114480448218</v>
      </c>
      <c r="H56" s="53">
        <v>5</v>
      </c>
      <c r="I56" s="65" t="s">
        <v>33</v>
      </c>
      <c r="J56" s="66">
        <f t="shared" si="6"/>
        <v>102.00597307021926</v>
      </c>
      <c r="K56" s="53">
        <v>6</v>
      </c>
      <c r="L56" s="65" t="s">
        <v>318</v>
      </c>
      <c r="M56" s="66">
        <f t="shared" si="7"/>
        <v>56.75241410815835</v>
      </c>
      <c r="N56" s="53">
        <v>5</v>
      </c>
      <c r="O56" s="65" t="s">
        <v>324</v>
      </c>
      <c r="P56" s="66">
        <f t="shared" si="8"/>
        <v>57.168182709683315</v>
      </c>
      <c r="Q56" s="53">
        <v>148</v>
      </c>
      <c r="R56" s="65" t="s">
        <v>109</v>
      </c>
      <c r="S56" s="66">
        <f t="shared" si="9"/>
        <v>81.64804716161346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108"/>
      <c r="B57" s="26" t="s">
        <v>80</v>
      </c>
      <c r="C57" s="68">
        <v>15753</v>
      </c>
      <c r="D57" s="68" t="s">
        <v>190</v>
      </c>
      <c r="E57" s="27">
        <v>41</v>
      </c>
      <c r="F57" s="28" t="s">
        <v>229</v>
      </c>
      <c r="G57" s="29">
        <f t="shared" si="5"/>
        <v>69.45682303899787</v>
      </c>
      <c r="H57" s="50">
        <v>14</v>
      </c>
      <c r="I57" s="61" t="s">
        <v>347</v>
      </c>
      <c r="J57" s="62">
        <f t="shared" si="6"/>
        <v>104.63366454942289</v>
      </c>
      <c r="K57" s="50">
        <v>29</v>
      </c>
      <c r="L57" s="61" t="s">
        <v>343</v>
      </c>
      <c r="M57" s="62">
        <f t="shared" si="7"/>
        <v>100.48908433025743</v>
      </c>
      <c r="N57" s="50">
        <v>17</v>
      </c>
      <c r="O57" s="61" t="s">
        <v>186</v>
      </c>
      <c r="P57" s="62">
        <f t="shared" si="8"/>
        <v>71.20674031738591</v>
      </c>
      <c r="Q57" s="50">
        <v>361</v>
      </c>
      <c r="R57" s="61" t="s">
        <v>84</v>
      </c>
      <c r="S57" s="62">
        <f t="shared" si="9"/>
        <v>72.95903643460933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>
      <c r="A58" s="108"/>
      <c r="B58" s="5" t="s">
        <v>81</v>
      </c>
      <c r="C58" s="69">
        <v>24017</v>
      </c>
      <c r="D58" s="69" t="s">
        <v>200</v>
      </c>
      <c r="E58" s="12">
        <v>107</v>
      </c>
      <c r="F58" s="34" t="s">
        <v>305</v>
      </c>
      <c r="G58" s="35">
        <f t="shared" si="5"/>
        <v>118.89383908620282</v>
      </c>
      <c r="H58" s="49">
        <v>20</v>
      </c>
      <c r="I58" s="59" t="s">
        <v>348</v>
      </c>
      <c r="J58" s="60">
        <f t="shared" si="6"/>
        <v>98.04329776212437</v>
      </c>
      <c r="K58" s="49">
        <v>39</v>
      </c>
      <c r="L58" s="59" t="s">
        <v>337</v>
      </c>
      <c r="M58" s="60">
        <f t="shared" si="7"/>
        <v>88.64005420402972</v>
      </c>
      <c r="N58" s="49">
        <v>40</v>
      </c>
      <c r="O58" s="59" t="s">
        <v>239</v>
      </c>
      <c r="P58" s="60">
        <f t="shared" si="8"/>
        <v>109.89468540369984</v>
      </c>
      <c r="Q58" s="49">
        <v>788</v>
      </c>
      <c r="R58" s="59" t="s">
        <v>270</v>
      </c>
      <c r="S58" s="60">
        <f t="shared" si="9"/>
        <v>104.45821978961438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108"/>
      <c r="B59" s="26" t="s">
        <v>82</v>
      </c>
      <c r="C59" s="68">
        <v>9240</v>
      </c>
      <c r="D59" s="68" t="s">
        <v>201</v>
      </c>
      <c r="E59" s="27">
        <v>34</v>
      </c>
      <c r="F59" s="28" t="s">
        <v>35</v>
      </c>
      <c r="G59" s="29">
        <f t="shared" si="5"/>
        <v>98.1976911976912</v>
      </c>
      <c r="H59" s="50">
        <v>5</v>
      </c>
      <c r="I59" s="61" t="s">
        <v>8</v>
      </c>
      <c r="J59" s="62">
        <f t="shared" si="6"/>
        <v>63.7095747389865</v>
      </c>
      <c r="K59" s="50">
        <v>23</v>
      </c>
      <c r="L59" s="61" t="s">
        <v>277</v>
      </c>
      <c r="M59" s="62">
        <f t="shared" si="7"/>
        <v>135.87514757969302</v>
      </c>
      <c r="N59" s="50">
        <v>17</v>
      </c>
      <c r="O59" s="61" t="s">
        <v>280</v>
      </c>
      <c r="P59" s="62">
        <f t="shared" si="8"/>
        <v>121.39824461253032</v>
      </c>
      <c r="Q59" s="50">
        <v>353</v>
      </c>
      <c r="R59" s="61" t="s">
        <v>70</v>
      </c>
      <c r="S59" s="62">
        <f t="shared" si="9"/>
        <v>121.62921251600997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109"/>
      <c r="B60" s="6" t="s">
        <v>83</v>
      </c>
      <c r="C60" s="70">
        <v>5265</v>
      </c>
      <c r="D60" s="70" t="s">
        <v>107</v>
      </c>
      <c r="E60" s="9">
        <v>24</v>
      </c>
      <c r="F60" s="10" t="s">
        <v>8</v>
      </c>
      <c r="G60" s="11">
        <f t="shared" si="5"/>
        <v>121.64862298195631</v>
      </c>
      <c r="H60" s="48">
        <v>6</v>
      </c>
      <c r="I60" s="56" t="s">
        <v>27</v>
      </c>
      <c r="J60" s="57">
        <f t="shared" si="6"/>
        <v>134.17127534774593</v>
      </c>
      <c r="K60" s="48">
        <v>12</v>
      </c>
      <c r="L60" s="56" t="s">
        <v>49</v>
      </c>
      <c r="M60" s="57">
        <f t="shared" si="7"/>
        <v>124.41336441336442</v>
      </c>
      <c r="N60" s="48">
        <v>12</v>
      </c>
      <c r="O60" s="56" t="s">
        <v>134</v>
      </c>
      <c r="P60" s="57">
        <f t="shared" si="8"/>
        <v>150.38978115901193</v>
      </c>
      <c r="Q60" s="48">
        <v>236</v>
      </c>
      <c r="R60" s="56" t="s">
        <v>111</v>
      </c>
      <c r="S60" s="57">
        <f t="shared" si="9"/>
        <v>142.70815394887506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114" t="s">
        <v>57</v>
      </c>
      <c r="B61" s="5" t="s">
        <v>28</v>
      </c>
      <c r="C61" s="44">
        <v>16032</v>
      </c>
      <c r="D61" s="44" t="s">
        <v>51</v>
      </c>
      <c r="E61" s="12">
        <v>80</v>
      </c>
      <c r="F61" s="34" t="s">
        <v>337</v>
      </c>
      <c r="G61" s="35">
        <f t="shared" si="5"/>
        <v>133.166999334664</v>
      </c>
      <c r="H61" s="49">
        <v>18</v>
      </c>
      <c r="I61" s="59" t="s">
        <v>349</v>
      </c>
      <c r="J61" s="60">
        <f t="shared" si="6"/>
        <v>132.1878302219091</v>
      </c>
      <c r="K61" s="49">
        <v>30</v>
      </c>
      <c r="L61" s="59" t="s">
        <v>248</v>
      </c>
      <c r="M61" s="60">
        <f t="shared" si="7"/>
        <v>102.14514153511158</v>
      </c>
      <c r="N61" s="49">
        <v>25</v>
      </c>
      <c r="O61" s="59" t="s">
        <v>248</v>
      </c>
      <c r="P61" s="60">
        <f t="shared" si="8"/>
        <v>102.89345759031387</v>
      </c>
      <c r="Q61" s="49">
        <v>491</v>
      </c>
      <c r="R61" s="59" t="s">
        <v>247</v>
      </c>
      <c r="S61" s="60">
        <f t="shared" si="9"/>
        <v>97.50546296061113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15"/>
      <c r="B62" s="26" t="s">
        <v>29</v>
      </c>
      <c r="C62" s="43">
        <v>11457</v>
      </c>
      <c r="D62" s="43" t="s">
        <v>84</v>
      </c>
      <c r="E62" s="27">
        <v>50</v>
      </c>
      <c r="F62" s="28" t="s">
        <v>276</v>
      </c>
      <c r="G62" s="29">
        <f t="shared" si="5"/>
        <v>116.46446131913532</v>
      </c>
      <c r="H62" s="50">
        <v>9</v>
      </c>
      <c r="I62" s="61" t="s">
        <v>189</v>
      </c>
      <c r="J62" s="62">
        <f t="shared" si="6"/>
        <v>92.48648398872513</v>
      </c>
      <c r="K62" s="50">
        <v>29</v>
      </c>
      <c r="L62" s="61" t="s">
        <v>190</v>
      </c>
      <c r="M62" s="62">
        <f t="shared" si="7"/>
        <v>138.16920183770145</v>
      </c>
      <c r="N62" s="50">
        <v>28</v>
      </c>
      <c r="O62" s="61" t="s">
        <v>336</v>
      </c>
      <c r="P62" s="62">
        <f t="shared" si="8"/>
        <v>161.25848490341815</v>
      </c>
      <c r="Q62" s="50">
        <v>314</v>
      </c>
      <c r="R62" s="61" t="s">
        <v>119</v>
      </c>
      <c r="S62" s="62">
        <f t="shared" si="9"/>
        <v>87.25571783877953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15"/>
      <c r="B63" s="5" t="s">
        <v>31</v>
      </c>
      <c r="C63" s="44">
        <v>11853</v>
      </c>
      <c r="D63" s="44" t="s">
        <v>85</v>
      </c>
      <c r="E63" s="12">
        <v>44</v>
      </c>
      <c r="F63" s="34" t="s">
        <v>103</v>
      </c>
      <c r="G63" s="35">
        <f t="shared" si="5"/>
        <v>99.06465311172981</v>
      </c>
      <c r="H63" s="49">
        <v>11</v>
      </c>
      <c r="I63" s="59" t="s">
        <v>255</v>
      </c>
      <c r="J63" s="60">
        <f t="shared" si="6"/>
        <v>109.262485049702</v>
      </c>
      <c r="K63" s="49">
        <v>34</v>
      </c>
      <c r="L63" s="59" t="s">
        <v>290</v>
      </c>
      <c r="M63" s="60">
        <f t="shared" si="7"/>
        <v>156.57946204643244</v>
      </c>
      <c r="N63" s="49">
        <v>21</v>
      </c>
      <c r="O63" s="59" t="s">
        <v>142</v>
      </c>
      <c r="P63" s="60">
        <f t="shared" si="8"/>
        <v>116.90321826996089</v>
      </c>
      <c r="Q63" s="49">
        <v>593</v>
      </c>
      <c r="R63" s="59" t="s">
        <v>290</v>
      </c>
      <c r="S63" s="60">
        <f t="shared" si="9"/>
        <v>159.28011835332774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116"/>
      <c r="B64" s="30" t="s">
        <v>32</v>
      </c>
      <c r="C64" s="43">
        <v>20704</v>
      </c>
      <c r="D64" s="43" t="s">
        <v>86</v>
      </c>
      <c r="E64" s="31">
        <v>50</v>
      </c>
      <c r="F64" s="32" t="s">
        <v>338</v>
      </c>
      <c r="G64" s="33">
        <f t="shared" si="5"/>
        <v>64.44809376609994</v>
      </c>
      <c r="H64" s="51">
        <v>13</v>
      </c>
      <c r="I64" s="63" t="s">
        <v>152</v>
      </c>
      <c r="J64" s="64">
        <f t="shared" si="6"/>
        <v>73.92575461405582</v>
      </c>
      <c r="K64" s="51">
        <v>17</v>
      </c>
      <c r="L64" s="63" t="s">
        <v>116</v>
      </c>
      <c r="M64" s="64">
        <f t="shared" si="7"/>
        <v>44.82071975551496</v>
      </c>
      <c r="N64" s="51">
        <v>17</v>
      </c>
      <c r="O64" s="63" t="s">
        <v>185</v>
      </c>
      <c r="P64" s="64">
        <f t="shared" si="8"/>
        <v>54.17889201216094</v>
      </c>
      <c r="Q64" s="51">
        <v>487</v>
      </c>
      <c r="R64" s="63" t="s">
        <v>169</v>
      </c>
      <c r="S64" s="64">
        <f t="shared" si="9"/>
        <v>74.88759145726831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117" t="s">
        <v>153</v>
      </c>
      <c r="B65" s="7" t="s">
        <v>58</v>
      </c>
      <c r="C65" s="79">
        <v>12002</v>
      </c>
      <c r="D65" s="80" t="s">
        <v>158</v>
      </c>
      <c r="E65" s="87">
        <v>62</v>
      </c>
      <c r="F65" s="88" t="s">
        <v>339</v>
      </c>
      <c r="G65" s="35">
        <f t="shared" si="5"/>
        <v>137.85813475531856</v>
      </c>
      <c r="H65" s="54">
        <v>6</v>
      </c>
      <c r="I65" s="72" t="s">
        <v>26</v>
      </c>
      <c r="J65" s="60">
        <f t="shared" si="6"/>
        <v>58.857837419253656</v>
      </c>
      <c r="K65" s="54">
        <v>32</v>
      </c>
      <c r="L65" s="72" t="s">
        <v>120</v>
      </c>
      <c r="M65" s="60">
        <f t="shared" si="7"/>
        <v>145.53937980033632</v>
      </c>
      <c r="N65" s="54">
        <v>30</v>
      </c>
      <c r="O65" s="72" t="s">
        <v>332</v>
      </c>
      <c r="P65" s="60">
        <f t="shared" si="8"/>
        <v>164.93130265834816</v>
      </c>
      <c r="Q65" s="54">
        <v>549</v>
      </c>
      <c r="R65" s="72" t="s">
        <v>206</v>
      </c>
      <c r="S65" s="60">
        <f t="shared" si="9"/>
        <v>145.63101713517878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115"/>
      <c r="B66" s="21" t="s">
        <v>62</v>
      </c>
      <c r="C66" s="38">
        <v>8578</v>
      </c>
      <c r="D66" s="71" t="s">
        <v>172</v>
      </c>
      <c r="E66" s="89">
        <v>26</v>
      </c>
      <c r="F66" s="90" t="s">
        <v>155</v>
      </c>
      <c r="G66" s="29">
        <f t="shared" si="5"/>
        <v>80.88754177352916</v>
      </c>
      <c r="H66" s="38">
        <v>5</v>
      </c>
      <c r="I66" s="73" t="s">
        <v>205</v>
      </c>
      <c r="J66" s="62">
        <f t="shared" si="6"/>
        <v>68.62630806577702</v>
      </c>
      <c r="K66" s="38">
        <v>8</v>
      </c>
      <c r="L66" s="73" t="s">
        <v>198</v>
      </c>
      <c r="M66" s="62">
        <f t="shared" si="7"/>
        <v>50.90824307424913</v>
      </c>
      <c r="N66" s="38">
        <v>7</v>
      </c>
      <c r="O66" s="73" t="s">
        <v>160</v>
      </c>
      <c r="P66" s="62">
        <f t="shared" si="8"/>
        <v>53.84525709776351</v>
      </c>
      <c r="Q66" s="38">
        <v>268</v>
      </c>
      <c r="R66" s="73" t="s">
        <v>182</v>
      </c>
      <c r="S66" s="62">
        <f t="shared" si="9"/>
        <v>99.46812074687595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115"/>
      <c r="B67" s="7" t="s">
        <v>65</v>
      </c>
      <c r="C67" s="54">
        <v>9955</v>
      </c>
      <c r="D67" s="81" t="s">
        <v>194</v>
      </c>
      <c r="E67" s="87">
        <v>35</v>
      </c>
      <c r="F67" s="88" t="s">
        <v>126</v>
      </c>
      <c r="G67" s="35">
        <f t="shared" si="5"/>
        <v>93.82554830068642</v>
      </c>
      <c r="H67" s="54">
        <v>7</v>
      </c>
      <c r="I67" s="72" t="s">
        <v>159</v>
      </c>
      <c r="J67" s="60">
        <f t="shared" si="6"/>
        <v>82.78724850060567</v>
      </c>
      <c r="K67" s="54">
        <v>21</v>
      </c>
      <c r="L67" s="72" t="s">
        <v>243</v>
      </c>
      <c r="M67" s="60">
        <f t="shared" si="7"/>
        <v>115.14953655084244</v>
      </c>
      <c r="N67" s="54">
        <v>17</v>
      </c>
      <c r="O67" s="72" t="s">
        <v>356</v>
      </c>
      <c r="P67" s="60">
        <f t="shared" si="8"/>
        <v>112.6790336735088</v>
      </c>
      <c r="Q67" s="54">
        <v>301</v>
      </c>
      <c r="R67" s="72" t="s">
        <v>220</v>
      </c>
      <c r="S67" s="60">
        <f t="shared" si="9"/>
        <v>96.26322161284635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115"/>
      <c r="B68" s="21" t="s">
        <v>69</v>
      </c>
      <c r="C68" s="38">
        <v>10566</v>
      </c>
      <c r="D68" s="71" t="s">
        <v>144</v>
      </c>
      <c r="E68" s="89">
        <v>50</v>
      </c>
      <c r="F68" s="90" t="s">
        <v>203</v>
      </c>
      <c r="G68" s="29">
        <f t="shared" si="5"/>
        <v>126.28557006751213</v>
      </c>
      <c r="H68" s="38">
        <v>9</v>
      </c>
      <c r="I68" s="73" t="s">
        <v>144</v>
      </c>
      <c r="J68" s="62">
        <f t="shared" si="6"/>
        <v>100.28559975949494</v>
      </c>
      <c r="K68" s="38">
        <v>23</v>
      </c>
      <c r="L68" s="73" t="s">
        <v>68</v>
      </c>
      <c r="M68" s="62">
        <f t="shared" si="7"/>
        <v>118.82324092715915</v>
      </c>
      <c r="N68" s="38">
        <v>20</v>
      </c>
      <c r="O68" s="73" t="s">
        <v>213</v>
      </c>
      <c r="P68" s="62">
        <f t="shared" si="8"/>
        <v>124.89781655028673</v>
      </c>
      <c r="Q68" s="38">
        <v>398</v>
      </c>
      <c r="R68" s="73" t="s">
        <v>211</v>
      </c>
      <c r="S68" s="62">
        <f t="shared" si="9"/>
        <v>119.9244199315558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115"/>
      <c r="B69" s="7" t="s">
        <v>73</v>
      </c>
      <c r="C69" s="54">
        <v>11078</v>
      </c>
      <c r="D69" s="81" t="s">
        <v>229</v>
      </c>
      <c r="E69" s="87">
        <v>31</v>
      </c>
      <c r="F69" s="88" t="s">
        <v>132</v>
      </c>
      <c r="G69" s="35">
        <f t="shared" si="5"/>
        <v>74.67834145754348</v>
      </c>
      <c r="H69" s="54">
        <v>10</v>
      </c>
      <c r="I69" s="72" t="s">
        <v>84</v>
      </c>
      <c r="J69" s="60">
        <f t="shared" si="6"/>
        <v>106.27847456007137</v>
      </c>
      <c r="K69" s="54">
        <v>13</v>
      </c>
      <c r="L69" s="72" t="s">
        <v>42</v>
      </c>
      <c r="M69" s="60">
        <f t="shared" si="7"/>
        <v>64.05693512120665</v>
      </c>
      <c r="N69" s="54">
        <v>13</v>
      </c>
      <c r="O69" s="72" t="s">
        <v>207</v>
      </c>
      <c r="P69" s="60">
        <f t="shared" si="8"/>
        <v>77.43146003662342</v>
      </c>
      <c r="Q69" s="54">
        <v>226</v>
      </c>
      <c r="R69" s="72" t="s">
        <v>26</v>
      </c>
      <c r="S69" s="60">
        <f t="shared" si="9"/>
        <v>64.95046117600121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116"/>
      <c r="B70" s="37" t="s">
        <v>178</v>
      </c>
      <c r="C70" s="55">
        <v>7866</v>
      </c>
      <c r="D70" s="82" t="s">
        <v>48</v>
      </c>
      <c r="E70" s="91">
        <v>21</v>
      </c>
      <c r="F70" s="92" t="s">
        <v>300</v>
      </c>
      <c r="G70" s="33">
        <f t="shared" si="5"/>
        <v>71.24586829392322</v>
      </c>
      <c r="H70" s="55">
        <v>15</v>
      </c>
      <c r="I70" s="74" t="s">
        <v>292</v>
      </c>
      <c r="J70" s="64">
        <f t="shared" si="6"/>
        <v>224.514290842195</v>
      </c>
      <c r="K70" s="55">
        <v>12</v>
      </c>
      <c r="L70" s="74" t="s">
        <v>64</v>
      </c>
      <c r="M70" s="64">
        <f t="shared" si="7"/>
        <v>83.27439151237778</v>
      </c>
      <c r="N70" s="55">
        <v>4</v>
      </c>
      <c r="O70" s="74" t="s">
        <v>354</v>
      </c>
      <c r="P70" s="64">
        <f t="shared" si="8"/>
        <v>33.55378412586651</v>
      </c>
      <c r="Q70" s="55">
        <v>143</v>
      </c>
      <c r="R70" s="74" t="s">
        <v>34</v>
      </c>
      <c r="S70" s="64">
        <f t="shared" si="9"/>
        <v>57.87849851933999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3" spans="1:256" ht="12.75" customHeight="1">
      <c r="A73" s="123"/>
      <c r="B73" s="124"/>
      <c r="C73" s="111" t="s">
        <v>55</v>
      </c>
      <c r="D73" s="113"/>
      <c r="E73" s="111" t="s">
        <v>359</v>
      </c>
      <c r="F73" s="119"/>
      <c r="G73" s="120"/>
      <c r="H73" s="118" t="s">
        <v>365</v>
      </c>
      <c r="I73" s="119"/>
      <c r="J73" s="120"/>
      <c r="K73" s="118" t="s">
        <v>374</v>
      </c>
      <c r="L73" s="119"/>
      <c r="M73" s="120"/>
      <c r="N73" s="118" t="s">
        <v>383</v>
      </c>
      <c r="O73" s="119"/>
      <c r="P73" s="119"/>
      <c r="Q73" s="111" t="s">
        <v>258</v>
      </c>
      <c r="R73" s="127"/>
      <c r="S73" s="11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22.5">
      <c r="A74" s="125"/>
      <c r="B74" s="126"/>
      <c r="C74" s="16" t="s">
        <v>0</v>
      </c>
      <c r="D74" s="17" t="s">
        <v>1</v>
      </c>
      <c r="E74" s="18" t="s">
        <v>0</v>
      </c>
      <c r="F74" s="18" t="s">
        <v>1</v>
      </c>
      <c r="G74" s="19" t="s">
        <v>56</v>
      </c>
      <c r="H74" s="18" t="s">
        <v>0</v>
      </c>
      <c r="I74" s="18" t="s">
        <v>1</v>
      </c>
      <c r="J74" s="19" t="s">
        <v>56</v>
      </c>
      <c r="K74" s="18" t="s">
        <v>0</v>
      </c>
      <c r="L74" s="18" t="s">
        <v>1</v>
      </c>
      <c r="M74" s="19" t="s">
        <v>56</v>
      </c>
      <c r="N74" s="18" t="s">
        <v>0</v>
      </c>
      <c r="O74" s="18" t="s">
        <v>1</v>
      </c>
      <c r="P74" s="18" t="s">
        <v>56</v>
      </c>
      <c r="Q74" s="16" t="s">
        <v>0</v>
      </c>
      <c r="R74" s="20" t="s">
        <v>1</v>
      </c>
      <c r="S74" s="17" t="s">
        <v>56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05" t="s">
        <v>2</v>
      </c>
      <c r="B75" s="106"/>
      <c r="C75" s="39">
        <v>60045</v>
      </c>
      <c r="D75" s="75" t="s">
        <v>3</v>
      </c>
      <c r="E75" s="14">
        <v>337</v>
      </c>
      <c r="F75" s="13" t="s">
        <v>3</v>
      </c>
      <c r="G75" s="15"/>
      <c r="H75" s="39">
        <v>21</v>
      </c>
      <c r="I75" s="40" t="s">
        <v>3</v>
      </c>
      <c r="J75" s="93"/>
      <c r="K75" s="39">
        <v>154</v>
      </c>
      <c r="L75" s="40" t="s">
        <v>3</v>
      </c>
      <c r="M75" s="93"/>
      <c r="N75" s="39">
        <v>149</v>
      </c>
      <c r="O75" s="40" t="s">
        <v>3</v>
      </c>
      <c r="P75" s="93"/>
      <c r="Q75" s="39">
        <v>55</v>
      </c>
      <c r="R75" s="40" t="s">
        <v>3</v>
      </c>
      <c r="S75" s="93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2.75">
      <c r="A76" s="121" t="s">
        <v>87</v>
      </c>
      <c r="B76" s="21" t="s">
        <v>75</v>
      </c>
      <c r="C76" s="41">
        <v>29164</v>
      </c>
      <c r="D76" s="76" t="s">
        <v>92</v>
      </c>
      <c r="E76" s="22">
        <v>149</v>
      </c>
      <c r="F76" s="23" t="s">
        <v>59</v>
      </c>
      <c r="G76" s="86">
        <f>(E76/$E$75)/(C76/$C$75)*100</f>
        <v>91.03033209920609</v>
      </c>
      <c r="H76" s="47">
        <v>7</v>
      </c>
      <c r="I76" s="46" t="s">
        <v>366</v>
      </c>
      <c r="J76" s="58">
        <f>(H76/$H$75)/(C76/$C$75)*100</f>
        <v>68.62913180633657</v>
      </c>
      <c r="K76" s="47">
        <v>54</v>
      </c>
      <c r="L76" s="46" t="s">
        <v>375</v>
      </c>
      <c r="M76" s="58">
        <f>(K76/$K$75)/(C76/$C$75)*100</f>
        <v>72.19428151056186</v>
      </c>
      <c r="N76" s="47">
        <v>60</v>
      </c>
      <c r="O76" s="46" t="s">
        <v>200</v>
      </c>
      <c r="P76" s="58">
        <f>(N76/$N$75)/(C76/$C$75)*100</f>
        <v>82.90767600765493</v>
      </c>
      <c r="Q76" s="47">
        <v>24</v>
      </c>
      <c r="R76" s="46" t="s">
        <v>311</v>
      </c>
      <c r="S76" s="58">
        <f>(Q76/$Q$75)/(C76/$C$75)*100</f>
        <v>89.84177254647697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22"/>
      <c r="B77" s="4" t="s">
        <v>76</v>
      </c>
      <c r="C77" s="42">
        <v>30881</v>
      </c>
      <c r="D77" s="77" t="s">
        <v>93</v>
      </c>
      <c r="E77" s="9">
        <v>188</v>
      </c>
      <c r="F77" s="10" t="s">
        <v>360</v>
      </c>
      <c r="G77" s="11">
        <f aca="true" t="shared" si="10" ref="G77:G105">(E77/$E$75)/(C77/$C$75)*100</f>
        <v>108.47094960198032</v>
      </c>
      <c r="H77" s="48">
        <v>14</v>
      </c>
      <c r="I77" s="56" t="s">
        <v>367</v>
      </c>
      <c r="J77" s="57">
        <f aca="true" t="shared" si="11" ref="J77:J105">(H77/$H$75)/(C77/$C$75)*100</f>
        <v>129.626631261941</v>
      </c>
      <c r="K77" s="48">
        <v>100</v>
      </c>
      <c r="L77" s="56" t="s">
        <v>376</v>
      </c>
      <c r="M77" s="57">
        <f aca="true" t="shared" si="12" ref="M77:M105">(K77/$K$75)/(C77/$C$75)*100</f>
        <v>126.25970577461784</v>
      </c>
      <c r="N77" s="48">
        <v>90</v>
      </c>
      <c r="O77" s="56" t="s">
        <v>384</v>
      </c>
      <c r="P77" s="57">
        <f aca="true" t="shared" si="13" ref="P77:P105">(N77/$N$75)/(C77/$C$75)*100</f>
        <v>117.44694778766467</v>
      </c>
      <c r="Q77" s="48">
        <v>31</v>
      </c>
      <c r="R77" s="56" t="s">
        <v>312</v>
      </c>
      <c r="S77" s="57">
        <f aca="true" t="shared" si="14" ref="S77:S105">(Q77/$Q$75)/(C77/$C$75)*100</f>
        <v>109.5934246123683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107" t="s">
        <v>88</v>
      </c>
      <c r="B78" s="25" t="s">
        <v>77</v>
      </c>
      <c r="C78" s="43">
        <v>7866</v>
      </c>
      <c r="D78" s="43" t="s">
        <v>48</v>
      </c>
      <c r="E78" s="22">
        <v>6</v>
      </c>
      <c r="F78" s="23" t="s">
        <v>261</v>
      </c>
      <c r="G78" s="24">
        <f t="shared" si="10"/>
        <v>13.590776062850974</v>
      </c>
      <c r="H78" s="47">
        <v>7</v>
      </c>
      <c r="I78" s="46" t="s">
        <v>143</v>
      </c>
      <c r="J78" s="58">
        <f t="shared" si="11"/>
        <v>254.4495296211543</v>
      </c>
      <c r="K78" s="47">
        <v>2</v>
      </c>
      <c r="L78" s="46" t="s">
        <v>377</v>
      </c>
      <c r="M78" s="58">
        <f t="shared" si="12"/>
        <v>9.913618037187833</v>
      </c>
      <c r="N78" s="47">
        <v>6</v>
      </c>
      <c r="O78" s="46" t="s">
        <v>385</v>
      </c>
      <c r="P78" s="58">
        <f t="shared" si="13"/>
        <v>30.738869350206567</v>
      </c>
      <c r="Q78" s="47">
        <v>4</v>
      </c>
      <c r="R78" s="46" t="s">
        <v>47</v>
      </c>
      <c r="S78" s="58">
        <f t="shared" si="14"/>
        <v>55.51626100825185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08"/>
      <c r="B79" s="5" t="s">
        <v>6</v>
      </c>
      <c r="C79" s="44">
        <v>2336</v>
      </c>
      <c r="D79" s="44" t="s">
        <v>94</v>
      </c>
      <c r="E79" s="12">
        <v>13</v>
      </c>
      <c r="F79" s="34" t="s">
        <v>361</v>
      </c>
      <c r="G79" s="35">
        <f t="shared" si="10"/>
        <v>99.15564916060322</v>
      </c>
      <c r="H79" s="49">
        <v>1</v>
      </c>
      <c r="I79" s="59" t="s">
        <v>368</v>
      </c>
      <c r="J79" s="60">
        <f t="shared" si="11"/>
        <v>122.40092954990214</v>
      </c>
      <c r="K79" s="49">
        <v>7</v>
      </c>
      <c r="L79" s="59" t="s">
        <v>378</v>
      </c>
      <c r="M79" s="60">
        <f t="shared" si="12"/>
        <v>116.83725093399751</v>
      </c>
      <c r="N79" s="49">
        <v>15</v>
      </c>
      <c r="O79" s="59" t="s">
        <v>184</v>
      </c>
      <c r="P79" s="60">
        <f t="shared" si="13"/>
        <v>258.7670658269743</v>
      </c>
      <c r="Q79" s="49">
        <v>1</v>
      </c>
      <c r="R79" s="59" t="s">
        <v>261</v>
      </c>
      <c r="S79" s="60">
        <f t="shared" si="14"/>
        <v>46.734900373599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>
      <c r="A80" s="108"/>
      <c r="B80" s="26" t="s">
        <v>7</v>
      </c>
      <c r="C80" s="43">
        <v>4323</v>
      </c>
      <c r="D80" s="43" t="s">
        <v>95</v>
      </c>
      <c r="E80" s="27">
        <v>18</v>
      </c>
      <c r="F80" s="28" t="s">
        <v>318</v>
      </c>
      <c r="G80" s="29">
        <f t="shared" si="10"/>
        <v>74.18809473309213</v>
      </c>
      <c r="H80" s="50">
        <v>0</v>
      </c>
      <c r="I80" s="61" t="s">
        <v>369</v>
      </c>
      <c r="J80" s="62">
        <f>(H80/$H$75)/(C80/$C$75)*100</f>
        <v>0</v>
      </c>
      <c r="K80" s="50">
        <v>15</v>
      </c>
      <c r="L80" s="61" t="s">
        <v>4</v>
      </c>
      <c r="M80" s="62">
        <f t="shared" si="12"/>
        <v>135.2888956983336</v>
      </c>
      <c r="N80" s="50">
        <v>14</v>
      </c>
      <c r="O80" s="61" t="s">
        <v>63</v>
      </c>
      <c r="P80" s="62">
        <f t="shared" si="13"/>
        <v>130.50687209199427</v>
      </c>
      <c r="Q80" s="50">
        <v>3</v>
      </c>
      <c r="R80" s="61" t="s">
        <v>262</v>
      </c>
      <c r="S80" s="62">
        <f t="shared" si="14"/>
        <v>75.7617815910668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108"/>
      <c r="B81" s="5" t="s">
        <v>9</v>
      </c>
      <c r="C81" s="44">
        <v>7914</v>
      </c>
      <c r="D81" s="44" t="s">
        <v>96</v>
      </c>
      <c r="E81" s="12">
        <v>68</v>
      </c>
      <c r="F81" s="34" t="s">
        <v>158</v>
      </c>
      <c r="G81" s="35">
        <f t="shared" si="10"/>
        <v>153.09457978911277</v>
      </c>
      <c r="H81" s="49">
        <v>3</v>
      </c>
      <c r="I81" s="59" t="s">
        <v>111</v>
      </c>
      <c r="J81" s="60">
        <f t="shared" si="11"/>
        <v>108.38838947254412</v>
      </c>
      <c r="K81" s="49">
        <v>33</v>
      </c>
      <c r="L81" s="59" t="s">
        <v>211</v>
      </c>
      <c r="M81" s="60">
        <f t="shared" si="12"/>
        <v>162.5825842088162</v>
      </c>
      <c r="N81" s="49">
        <v>20</v>
      </c>
      <c r="O81" s="59" t="s">
        <v>279</v>
      </c>
      <c r="P81" s="60">
        <f t="shared" si="13"/>
        <v>101.84143977286027</v>
      </c>
      <c r="Q81" s="49">
        <v>7</v>
      </c>
      <c r="R81" s="59" t="s">
        <v>110</v>
      </c>
      <c r="S81" s="60">
        <f t="shared" si="14"/>
        <v>96.56420153008477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108"/>
      <c r="B82" s="26" t="s">
        <v>12</v>
      </c>
      <c r="C82" s="43">
        <v>9793</v>
      </c>
      <c r="D82" s="43" t="s">
        <v>97</v>
      </c>
      <c r="E82" s="27">
        <v>41</v>
      </c>
      <c r="F82" s="28" t="s">
        <v>154</v>
      </c>
      <c r="G82" s="29">
        <f t="shared" si="10"/>
        <v>74.59591587402254</v>
      </c>
      <c r="H82" s="50">
        <v>6</v>
      </c>
      <c r="I82" s="61" t="s">
        <v>221</v>
      </c>
      <c r="J82" s="62">
        <f t="shared" si="11"/>
        <v>175.18344006651984</v>
      </c>
      <c r="K82" s="50">
        <v>35</v>
      </c>
      <c r="L82" s="61" t="s">
        <v>249</v>
      </c>
      <c r="M82" s="62">
        <f t="shared" si="12"/>
        <v>139.35046368927712</v>
      </c>
      <c r="N82" s="50">
        <v>20</v>
      </c>
      <c r="O82" s="61" t="s">
        <v>96</v>
      </c>
      <c r="P82" s="62">
        <f t="shared" si="13"/>
        <v>82.30094499769388</v>
      </c>
      <c r="Q82" s="50">
        <v>11</v>
      </c>
      <c r="R82" s="61" t="s">
        <v>85</v>
      </c>
      <c r="S82" s="62">
        <f t="shared" si="14"/>
        <v>122.62840804656388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08"/>
      <c r="B83" s="5" t="s">
        <v>14</v>
      </c>
      <c r="C83" s="44">
        <v>8454</v>
      </c>
      <c r="D83" s="44" t="s">
        <v>20</v>
      </c>
      <c r="E83" s="12">
        <v>42</v>
      </c>
      <c r="F83" s="34" t="s">
        <v>111</v>
      </c>
      <c r="G83" s="35">
        <f>(E83/$E$75)/(C83/$C$75)*100</f>
        <v>88.5184896584694</v>
      </c>
      <c r="H83" s="49">
        <v>1</v>
      </c>
      <c r="I83" s="59" t="s">
        <v>145</v>
      </c>
      <c r="J83" s="60">
        <f t="shared" si="11"/>
        <v>33.821690493088646</v>
      </c>
      <c r="K83" s="49">
        <v>22</v>
      </c>
      <c r="L83" s="59" t="s">
        <v>20</v>
      </c>
      <c r="M83" s="60">
        <f t="shared" si="12"/>
        <v>101.46507147926593</v>
      </c>
      <c r="N83" s="49">
        <v>17</v>
      </c>
      <c r="O83" s="59" t="s">
        <v>27</v>
      </c>
      <c r="P83" s="60">
        <f t="shared" si="13"/>
        <v>81.03586245659496</v>
      </c>
      <c r="Q83" s="49">
        <v>5</v>
      </c>
      <c r="R83" s="59" t="s">
        <v>112</v>
      </c>
      <c r="S83" s="60">
        <f t="shared" si="14"/>
        <v>64.56868185044196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08"/>
      <c r="B84" s="26" t="s">
        <v>17</v>
      </c>
      <c r="C84" s="43">
        <v>7271</v>
      </c>
      <c r="D84" s="43" t="s">
        <v>23</v>
      </c>
      <c r="E84" s="27">
        <v>48</v>
      </c>
      <c r="F84" s="28" t="s">
        <v>182</v>
      </c>
      <c r="G84" s="29">
        <f t="shared" si="10"/>
        <v>117.62348453900235</v>
      </c>
      <c r="H84" s="50">
        <v>0</v>
      </c>
      <c r="I84" s="61" t="s">
        <v>74</v>
      </c>
      <c r="J84" s="62">
        <f t="shared" si="11"/>
        <v>0</v>
      </c>
      <c r="K84" s="50">
        <v>19</v>
      </c>
      <c r="L84" s="61" t="s">
        <v>23</v>
      </c>
      <c r="M84" s="62">
        <f t="shared" si="12"/>
        <v>101.88625155617316</v>
      </c>
      <c r="N84" s="50">
        <v>25</v>
      </c>
      <c r="O84" s="61" t="s">
        <v>25</v>
      </c>
      <c r="P84" s="62">
        <f t="shared" si="13"/>
        <v>138.5595437976922</v>
      </c>
      <c r="Q84" s="50">
        <v>8</v>
      </c>
      <c r="R84" s="61" t="s">
        <v>172</v>
      </c>
      <c r="S84" s="62">
        <f t="shared" si="14"/>
        <v>120.11852815043571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109"/>
      <c r="B85" s="6" t="s">
        <v>18</v>
      </c>
      <c r="C85" s="42">
        <v>12087</v>
      </c>
      <c r="D85" s="77" t="s">
        <v>101</v>
      </c>
      <c r="E85" s="9">
        <v>102</v>
      </c>
      <c r="F85" s="10" t="s">
        <v>52</v>
      </c>
      <c r="G85" s="11">
        <f t="shared" si="10"/>
        <v>150.35871239154116</v>
      </c>
      <c r="H85" s="48">
        <v>3</v>
      </c>
      <c r="I85" s="56" t="s">
        <v>201</v>
      </c>
      <c r="J85" s="57">
        <f t="shared" si="11"/>
        <v>70.96762755735206</v>
      </c>
      <c r="K85" s="48">
        <v>22</v>
      </c>
      <c r="L85" s="56" t="s">
        <v>135</v>
      </c>
      <c r="M85" s="57">
        <f t="shared" si="12"/>
        <v>70.96762755735206</v>
      </c>
      <c r="N85" s="48">
        <v>32</v>
      </c>
      <c r="O85" s="56" t="s">
        <v>255</v>
      </c>
      <c r="P85" s="57">
        <f t="shared" si="13"/>
        <v>106.68958773722726</v>
      </c>
      <c r="Q85" s="48">
        <v>17</v>
      </c>
      <c r="R85" s="56" t="s">
        <v>52</v>
      </c>
      <c r="S85" s="57">
        <f t="shared" si="14"/>
        <v>153.548139624089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2.5">
      <c r="A86" s="107" t="s">
        <v>89</v>
      </c>
      <c r="B86" s="25" t="s">
        <v>208</v>
      </c>
      <c r="C86" s="43">
        <v>13216</v>
      </c>
      <c r="D86" s="43" t="s">
        <v>161</v>
      </c>
      <c r="E86" s="22">
        <v>71</v>
      </c>
      <c r="F86" s="23" t="s">
        <v>277</v>
      </c>
      <c r="G86" s="24">
        <f t="shared" si="10"/>
        <v>95.7205680013795</v>
      </c>
      <c r="H86" s="47">
        <v>3</v>
      </c>
      <c r="I86" s="46" t="s">
        <v>182</v>
      </c>
      <c r="J86" s="58">
        <f t="shared" si="11"/>
        <v>64.90509339328952</v>
      </c>
      <c r="K86" s="47">
        <v>23</v>
      </c>
      <c r="L86" s="46" t="s">
        <v>173</v>
      </c>
      <c r="M86" s="58">
        <f t="shared" si="12"/>
        <v>67.85532491116632</v>
      </c>
      <c r="N86" s="47">
        <v>35</v>
      </c>
      <c r="O86" s="46" t="s">
        <v>127</v>
      </c>
      <c r="P86" s="58">
        <f t="shared" si="13"/>
        <v>106.7231401433284</v>
      </c>
      <c r="Q86" s="47">
        <v>6</v>
      </c>
      <c r="R86" s="46" t="s">
        <v>174</v>
      </c>
      <c r="S86" s="58">
        <f t="shared" si="14"/>
        <v>49.56388950033018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2.5">
      <c r="A87" s="108"/>
      <c r="B87" s="26" t="s">
        <v>180</v>
      </c>
      <c r="C87" s="44">
        <v>19683</v>
      </c>
      <c r="D87" s="44" t="s">
        <v>139</v>
      </c>
      <c r="E87" s="12">
        <v>79</v>
      </c>
      <c r="F87" s="34" t="s">
        <v>215</v>
      </c>
      <c r="G87" s="35">
        <f t="shared" si="10"/>
        <v>71.51262947992747</v>
      </c>
      <c r="H87" s="49">
        <v>6</v>
      </c>
      <c r="I87" s="59" t="s">
        <v>221</v>
      </c>
      <c r="J87" s="60">
        <f t="shared" si="11"/>
        <v>87.16005835347399</v>
      </c>
      <c r="K87" s="49">
        <v>47</v>
      </c>
      <c r="L87" s="59" t="s">
        <v>283</v>
      </c>
      <c r="M87" s="60">
        <f t="shared" si="12"/>
        <v>93.10278960484722</v>
      </c>
      <c r="N87" s="49">
        <v>50</v>
      </c>
      <c r="O87" s="59" t="s">
        <v>236</v>
      </c>
      <c r="P87" s="60">
        <f t="shared" si="13"/>
        <v>102.3691960527379</v>
      </c>
      <c r="Q87" s="49">
        <v>18</v>
      </c>
      <c r="R87" s="59" t="s">
        <v>265</v>
      </c>
      <c r="S87" s="60">
        <f t="shared" si="14"/>
        <v>99.83788502307021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108"/>
      <c r="B88" s="26" t="s">
        <v>91</v>
      </c>
      <c r="C88" s="43">
        <v>14543</v>
      </c>
      <c r="D88" s="43" t="s">
        <v>138</v>
      </c>
      <c r="E88" s="27">
        <v>121</v>
      </c>
      <c r="F88" s="28" t="s">
        <v>266</v>
      </c>
      <c r="G88" s="29">
        <f t="shared" si="10"/>
        <v>148.2444060803213</v>
      </c>
      <c r="H88" s="50">
        <v>4</v>
      </c>
      <c r="I88" s="61" t="s">
        <v>68</v>
      </c>
      <c r="J88" s="62">
        <f t="shared" si="11"/>
        <v>78.64362825512518</v>
      </c>
      <c r="K88" s="50">
        <v>62</v>
      </c>
      <c r="L88" s="61" t="s">
        <v>379</v>
      </c>
      <c r="M88" s="62">
        <f t="shared" si="12"/>
        <v>166.22403244833282</v>
      </c>
      <c r="N88" s="50">
        <v>40</v>
      </c>
      <c r="O88" s="61" t="s">
        <v>209</v>
      </c>
      <c r="P88" s="62">
        <f t="shared" si="13"/>
        <v>110.84001297702208</v>
      </c>
      <c r="Q88" s="50">
        <v>18</v>
      </c>
      <c r="R88" s="61" t="s">
        <v>267</v>
      </c>
      <c r="S88" s="62">
        <f t="shared" si="14"/>
        <v>135.12405218380601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108"/>
      <c r="B89" s="26" t="s">
        <v>78</v>
      </c>
      <c r="C89" s="44">
        <v>4738</v>
      </c>
      <c r="D89" s="44" t="s">
        <v>160</v>
      </c>
      <c r="E89" s="12">
        <v>60</v>
      </c>
      <c r="F89" s="34" t="s">
        <v>177</v>
      </c>
      <c r="G89" s="35">
        <f t="shared" si="10"/>
        <v>225.6332724997589</v>
      </c>
      <c r="H89" s="49">
        <v>2</v>
      </c>
      <c r="I89" s="59" t="s">
        <v>198</v>
      </c>
      <c r="J89" s="60">
        <f t="shared" si="11"/>
        <v>120.69589338479165</v>
      </c>
      <c r="K89" s="49">
        <v>19</v>
      </c>
      <c r="L89" s="59" t="s">
        <v>154</v>
      </c>
      <c r="M89" s="60">
        <f t="shared" si="12"/>
        <v>156.35604370302556</v>
      </c>
      <c r="N89" s="49">
        <v>18</v>
      </c>
      <c r="O89" s="59" t="s">
        <v>110</v>
      </c>
      <c r="P89" s="60">
        <f t="shared" si="13"/>
        <v>153.09747550151428</v>
      </c>
      <c r="Q89" s="49">
        <v>9</v>
      </c>
      <c r="R89" s="59" t="s">
        <v>188</v>
      </c>
      <c r="S89" s="60">
        <f t="shared" si="14"/>
        <v>207.37748954296023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109"/>
      <c r="B90" s="30" t="s">
        <v>181</v>
      </c>
      <c r="C90" s="45">
        <v>7866</v>
      </c>
      <c r="D90" s="78" t="s">
        <v>48</v>
      </c>
      <c r="E90" s="31">
        <v>6</v>
      </c>
      <c r="F90" s="32" t="s">
        <v>261</v>
      </c>
      <c r="G90" s="33">
        <f t="shared" si="10"/>
        <v>13.590776062850974</v>
      </c>
      <c r="H90" s="51">
        <v>7</v>
      </c>
      <c r="I90" s="63" t="s">
        <v>143</v>
      </c>
      <c r="J90" s="64">
        <f t="shared" si="11"/>
        <v>254.4495296211543</v>
      </c>
      <c r="K90" s="51">
        <v>2</v>
      </c>
      <c r="L90" s="63" t="s">
        <v>377</v>
      </c>
      <c r="M90" s="64">
        <f t="shared" si="12"/>
        <v>9.913618037187833</v>
      </c>
      <c r="N90" s="51">
        <v>6</v>
      </c>
      <c r="O90" s="63" t="s">
        <v>385</v>
      </c>
      <c r="P90" s="64">
        <f t="shared" si="13"/>
        <v>30.738869350206567</v>
      </c>
      <c r="Q90" s="51">
        <v>4</v>
      </c>
      <c r="R90" s="63" t="s">
        <v>47</v>
      </c>
      <c r="S90" s="64">
        <f t="shared" si="14"/>
        <v>55.51626100825185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07" t="s">
        <v>90</v>
      </c>
      <c r="B91" s="52" t="s">
        <v>79</v>
      </c>
      <c r="C91" s="67">
        <v>5771</v>
      </c>
      <c r="D91" s="67" t="s">
        <v>5</v>
      </c>
      <c r="E91" s="83">
        <v>21</v>
      </c>
      <c r="F91" s="84" t="s">
        <v>291</v>
      </c>
      <c r="G91" s="85">
        <f t="shared" si="10"/>
        <v>64.83584401080404</v>
      </c>
      <c r="H91" s="53">
        <v>0</v>
      </c>
      <c r="I91" s="65" t="s">
        <v>370</v>
      </c>
      <c r="J91" s="66">
        <f t="shared" si="11"/>
        <v>0</v>
      </c>
      <c r="K91" s="53">
        <v>6</v>
      </c>
      <c r="L91" s="65" t="s">
        <v>380</v>
      </c>
      <c r="M91" s="66">
        <f>(K91/$K$75)/(C91/$C$75)*100</f>
        <v>40.53743864868453</v>
      </c>
      <c r="N91" s="53">
        <v>13</v>
      </c>
      <c r="O91" s="65" t="s">
        <v>107</v>
      </c>
      <c r="P91" s="66">
        <f t="shared" si="13"/>
        <v>90.77846999403405</v>
      </c>
      <c r="Q91" s="53">
        <v>3</v>
      </c>
      <c r="R91" s="65" t="s">
        <v>268</v>
      </c>
      <c r="S91" s="66">
        <f t="shared" si="14"/>
        <v>56.75241410815835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08"/>
      <c r="B92" s="26" t="s">
        <v>80</v>
      </c>
      <c r="C92" s="68">
        <v>15753</v>
      </c>
      <c r="D92" s="68" t="s">
        <v>190</v>
      </c>
      <c r="E92" s="27">
        <v>48</v>
      </c>
      <c r="F92" s="28" t="s">
        <v>182</v>
      </c>
      <c r="G92" s="29">
        <f t="shared" si="10"/>
        <v>54.290633916275375</v>
      </c>
      <c r="H92" s="50">
        <v>7</v>
      </c>
      <c r="I92" s="61" t="s">
        <v>371</v>
      </c>
      <c r="J92" s="62">
        <f t="shared" si="11"/>
        <v>127.05516409572779</v>
      </c>
      <c r="K92" s="50">
        <v>30</v>
      </c>
      <c r="L92" s="61" t="s">
        <v>46</v>
      </c>
      <c r="M92" s="62">
        <f t="shared" si="12"/>
        <v>74.25301797802274</v>
      </c>
      <c r="N92" s="50">
        <v>31</v>
      </c>
      <c r="O92" s="61" t="s">
        <v>105</v>
      </c>
      <c r="P92" s="62">
        <f t="shared" si="13"/>
        <v>79.302887657065</v>
      </c>
      <c r="Q92" s="50">
        <v>8</v>
      </c>
      <c r="R92" s="61" t="s">
        <v>157</v>
      </c>
      <c r="S92" s="62">
        <f t="shared" si="14"/>
        <v>55.4422534235903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08"/>
      <c r="B93" s="5" t="s">
        <v>81</v>
      </c>
      <c r="C93" s="69">
        <v>24017</v>
      </c>
      <c r="D93" s="69" t="s">
        <v>200</v>
      </c>
      <c r="E93" s="12">
        <v>119</v>
      </c>
      <c r="F93" s="34" t="s">
        <v>362</v>
      </c>
      <c r="G93" s="35">
        <f t="shared" si="10"/>
        <v>88.28260743595442</v>
      </c>
      <c r="H93" s="49">
        <v>9</v>
      </c>
      <c r="I93" s="59" t="s">
        <v>372</v>
      </c>
      <c r="J93" s="60">
        <f t="shared" si="11"/>
        <v>107.14731826860735</v>
      </c>
      <c r="K93" s="49">
        <v>56</v>
      </c>
      <c r="L93" s="59" t="s">
        <v>331</v>
      </c>
      <c r="M93" s="60">
        <f t="shared" si="12"/>
        <v>90.91287610669715</v>
      </c>
      <c r="N93" s="49">
        <v>54</v>
      </c>
      <c r="O93" s="59" t="s">
        <v>331</v>
      </c>
      <c r="P93" s="60">
        <f t="shared" si="13"/>
        <v>90.60779934123843</v>
      </c>
      <c r="Q93" s="49">
        <v>23</v>
      </c>
      <c r="R93" s="59" t="s">
        <v>269</v>
      </c>
      <c r="S93" s="60">
        <f t="shared" si="14"/>
        <v>104.54980752270171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08"/>
      <c r="B94" s="26" t="s">
        <v>82</v>
      </c>
      <c r="C94" s="68">
        <v>9240</v>
      </c>
      <c r="D94" s="68" t="s">
        <v>201</v>
      </c>
      <c r="E94" s="27">
        <v>79</v>
      </c>
      <c r="F94" s="28" t="s">
        <v>215</v>
      </c>
      <c r="G94" s="29">
        <f t="shared" si="10"/>
        <v>152.33583182396237</v>
      </c>
      <c r="H94" s="50">
        <v>1</v>
      </c>
      <c r="I94" s="61" t="s">
        <v>129</v>
      </c>
      <c r="J94" s="62">
        <f t="shared" si="11"/>
        <v>30.944650587507727</v>
      </c>
      <c r="K94" s="50">
        <v>34</v>
      </c>
      <c r="L94" s="61" t="s">
        <v>104</v>
      </c>
      <c r="M94" s="62">
        <f t="shared" si="12"/>
        <v>143.47065272389946</v>
      </c>
      <c r="N94" s="50">
        <v>32</v>
      </c>
      <c r="O94" s="61" t="s">
        <v>255</v>
      </c>
      <c r="P94" s="62">
        <f t="shared" si="13"/>
        <v>139.56245097184694</v>
      </c>
      <c r="Q94" s="50">
        <v>15</v>
      </c>
      <c r="R94" s="61" t="s">
        <v>130</v>
      </c>
      <c r="S94" s="62">
        <f t="shared" si="14"/>
        <v>177.22845336481697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09"/>
      <c r="B95" s="6" t="s">
        <v>83</v>
      </c>
      <c r="C95" s="70">
        <v>5265</v>
      </c>
      <c r="D95" s="70" t="s">
        <v>107</v>
      </c>
      <c r="E95" s="9">
        <v>70</v>
      </c>
      <c r="F95" s="10" t="s">
        <v>105</v>
      </c>
      <c r="G95" s="11">
        <f t="shared" si="10"/>
        <v>236.8899371866731</v>
      </c>
      <c r="H95" s="48">
        <v>4</v>
      </c>
      <c r="I95" s="56" t="s">
        <v>373</v>
      </c>
      <c r="J95" s="57">
        <f t="shared" si="11"/>
        <v>217.22968389635056</v>
      </c>
      <c r="K95" s="48">
        <v>28</v>
      </c>
      <c r="L95" s="56" t="s">
        <v>251</v>
      </c>
      <c r="M95" s="57">
        <f t="shared" si="12"/>
        <v>207.35560735560736</v>
      </c>
      <c r="N95" s="48">
        <v>19</v>
      </c>
      <c r="O95" s="56" t="s">
        <v>44</v>
      </c>
      <c r="P95" s="57">
        <f t="shared" si="13"/>
        <v>145.42725482322797</v>
      </c>
      <c r="Q95" s="48">
        <v>6</v>
      </c>
      <c r="R95" s="56" t="s">
        <v>11</v>
      </c>
      <c r="S95" s="57">
        <f t="shared" si="14"/>
        <v>124.41336441336442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14" t="s">
        <v>57</v>
      </c>
      <c r="B96" s="5" t="s">
        <v>28</v>
      </c>
      <c r="C96" s="44">
        <v>16032</v>
      </c>
      <c r="D96" s="44" t="s">
        <v>51</v>
      </c>
      <c r="E96" s="12">
        <v>101</v>
      </c>
      <c r="F96" s="34" t="s">
        <v>363</v>
      </c>
      <c r="G96" s="35">
        <f t="shared" si="10"/>
        <v>112.24851854155192</v>
      </c>
      <c r="H96" s="49">
        <v>7</v>
      </c>
      <c r="I96" s="59" t="s">
        <v>281</v>
      </c>
      <c r="J96" s="60">
        <f t="shared" si="11"/>
        <v>124.84406187624748</v>
      </c>
      <c r="K96" s="49">
        <v>45</v>
      </c>
      <c r="L96" s="59" t="s">
        <v>199</v>
      </c>
      <c r="M96" s="60">
        <f t="shared" si="12"/>
        <v>109.44122307333384</v>
      </c>
      <c r="N96" s="49">
        <v>33</v>
      </c>
      <c r="O96" s="59" t="s">
        <v>161</v>
      </c>
      <c r="P96" s="60">
        <f t="shared" si="13"/>
        <v>82.95008138086244</v>
      </c>
      <c r="Q96" s="49">
        <v>16</v>
      </c>
      <c r="R96" s="59" t="s">
        <v>199</v>
      </c>
      <c r="S96" s="60">
        <f t="shared" si="14"/>
        <v>108.95481763745236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15"/>
      <c r="B97" s="26" t="s">
        <v>29</v>
      </c>
      <c r="C97" s="43">
        <v>11457</v>
      </c>
      <c r="D97" s="43" t="s">
        <v>84</v>
      </c>
      <c r="E97" s="27">
        <v>94</v>
      </c>
      <c r="F97" s="28" t="s">
        <v>364</v>
      </c>
      <c r="G97" s="29">
        <f t="shared" si="10"/>
        <v>146.18536242728263</v>
      </c>
      <c r="H97" s="50">
        <v>3</v>
      </c>
      <c r="I97" s="61" t="s">
        <v>42</v>
      </c>
      <c r="J97" s="62">
        <f t="shared" si="11"/>
        <v>74.87001084801555</v>
      </c>
      <c r="K97" s="50">
        <v>17</v>
      </c>
      <c r="L97" s="61" t="s">
        <v>27</v>
      </c>
      <c r="M97" s="62">
        <f t="shared" si="12"/>
        <v>57.85409929164839</v>
      </c>
      <c r="N97" s="50">
        <v>32</v>
      </c>
      <c r="O97" s="61" t="s">
        <v>222</v>
      </c>
      <c r="P97" s="62">
        <f t="shared" si="13"/>
        <v>112.55625791916432</v>
      </c>
      <c r="Q97" s="50">
        <v>17</v>
      </c>
      <c r="R97" s="61" t="s">
        <v>272</v>
      </c>
      <c r="S97" s="62">
        <f t="shared" si="14"/>
        <v>161.99147801661547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15"/>
      <c r="B98" s="5" t="s">
        <v>31</v>
      </c>
      <c r="C98" s="44">
        <v>11853</v>
      </c>
      <c r="D98" s="44" t="s">
        <v>85</v>
      </c>
      <c r="E98" s="12">
        <v>80</v>
      </c>
      <c r="F98" s="34" t="s">
        <v>232</v>
      </c>
      <c r="G98" s="35">
        <f t="shared" si="10"/>
        <v>120.25652522330297</v>
      </c>
      <c r="H98" s="49">
        <v>7</v>
      </c>
      <c r="I98" s="59" t="s">
        <v>309</v>
      </c>
      <c r="J98" s="60">
        <f t="shared" si="11"/>
        <v>168.86020416772126</v>
      </c>
      <c r="K98" s="49">
        <v>47</v>
      </c>
      <c r="L98" s="59" t="s">
        <v>381</v>
      </c>
      <c r="M98" s="60">
        <f t="shared" si="12"/>
        <v>154.60577134836814</v>
      </c>
      <c r="N98" s="49">
        <v>45</v>
      </c>
      <c r="O98" s="59" t="s">
        <v>293</v>
      </c>
      <c r="P98" s="60">
        <f t="shared" si="13"/>
        <v>152.99414471572058</v>
      </c>
      <c r="Q98" s="49">
        <v>10</v>
      </c>
      <c r="R98" s="59" t="s">
        <v>45</v>
      </c>
      <c r="S98" s="60">
        <f t="shared" si="14"/>
        <v>92.10556590966614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116"/>
      <c r="B99" s="30" t="s">
        <v>32</v>
      </c>
      <c r="C99" s="43">
        <v>20704</v>
      </c>
      <c r="D99" s="43" t="s">
        <v>86</v>
      </c>
      <c r="E99" s="31">
        <v>63</v>
      </c>
      <c r="F99" s="32" t="s">
        <v>356</v>
      </c>
      <c r="G99" s="33">
        <f t="shared" si="10"/>
        <v>54.216719829938675</v>
      </c>
      <c r="H99" s="51">
        <v>4</v>
      </c>
      <c r="I99" s="63" t="s">
        <v>124</v>
      </c>
      <c r="J99" s="64">
        <f t="shared" si="11"/>
        <v>55.241223228085666</v>
      </c>
      <c r="K99" s="51">
        <v>45</v>
      </c>
      <c r="L99" s="63" t="s">
        <v>120</v>
      </c>
      <c r="M99" s="64">
        <f t="shared" si="12"/>
        <v>84.74505836126778</v>
      </c>
      <c r="N99" s="51">
        <v>40</v>
      </c>
      <c r="O99" s="63" t="s">
        <v>254</v>
      </c>
      <c r="P99" s="64">
        <f t="shared" si="13"/>
        <v>77.85675756978517</v>
      </c>
      <c r="Q99" s="51">
        <v>11</v>
      </c>
      <c r="R99" s="63" t="s">
        <v>101</v>
      </c>
      <c r="S99" s="64">
        <f t="shared" si="14"/>
        <v>58.00328438948995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17" t="s">
        <v>153</v>
      </c>
      <c r="B100" s="7" t="s">
        <v>58</v>
      </c>
      <c r="C100" s="79">
        <v>12002</v>
      </c>
      <c r="D100" s="80" t="s">
        <v>158</v>
      </c>
      <c r="E100" s="87">
        <v>144</v>
      </c>
      <c r="F100" s="88" t="s">
        <v>326</v>
      </c>
      <c r="G100" s="35">
        <f t="shared" si="10"/>
        <v>213.77445994411417</v>
      </c>
      <c r="H100" s="54">
        <v>5</v>
      </c>
      <c r="I100" s="72" t="s">
        <v>204</v>
      </c>
      <c r="J100" s="60">
        <f t="shared" si="11"/>
        <v>119.11705191991811</v>
      </c>
      <c r="K100" s="54">
        <v>64</v>
      </c>
      <c r="L100" s="72" t="s">
        <v>382</v>
      </c>
      <c r="M100" s="60">
        <f t="shared" si="12"/>
        <v>207.9133997147662</v>
      </c>
      <c r="N100" s="54">
        <v>42</v>
      </c>
      <c r="O100" s="72" t="s">
        <v>294</v>
      </c>
      <c r="P100" s="60">
        <f t="shared" si="13"/>
        <v>141.02179838035943</v>
      </c>
      <c r="Q100" s="54">
        <v>18</v>
      </c>
      <c r="R100" s="72" t="s">
        <v>267</v>
      </c>
      <c r="S100" s="60">
        <f t="shared" si="14"/>
        <v>163.73180227537836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115"/>
      <c r="B101" s="21" t="s">
        <v>62</v>
      </c>
      <c r="C101" s="38">
        <v>8578</v>
      </c>
      <c r="D101" s="71" t="s">
        <v>172</v>
      </c>
      <c r="E101" s="89">
        <v>41</v>
      </c>
      <c r="F101" s="90" t="s">
        <v>26</v>
      </c>
      <c r="G101" s="29">
        <f t="shared" si="10"/>
        <v>85.16178644839152</v>
      </c>
      <c r="H101" s="38">
        <v>3</v>
      </c>
      <c r="I101" s="73" t="s">
        <v>97</v>
      </c>
      <c r="J101" s="62">
        <f t="shared" si="11"/>
        <v>99.99833461013222</v>
      </c>
      <c r="K101" s="38">
        <v>24</v>
      </c>
      <c r="L101" s="73" t="s">
        <v>241</v>
      </c>
      <c r="M101" s="62">
        <f t="shared" si="12"/>
        <v>109.08909230196242</v>
      </c>
      <c r="N101" s="38">
        <v>26</v>
      </c>
      <c r="O101" s="73" t="s">
        <v>40</v>
      </c>
      <c r="P101" s="62">
        <f t="shared" si="13"/>
        <v>122.14561677210783</v>
      </c>
      <c r="Q101" s="38">
        <v>11</v>
      </c>
      <c r="R101" s="73" t="s">
        <v>243</v>
      </c>
      <c r="S101" s="62">
        <f t="shared" si="14"/>
        <v>139.99766845418515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115"/>
      <c r="B102" s="7" t="s">
        <v>65</v>
      </c>
      <c r="C102" s="54">
        <v>9955</v>
      </c>
      <c r="D102" s="81" t="s">
        <v>194</v>
      </c>
      <c r="E102" s="87">
        <v>34</v>
      </c>
      <c r="F102" s="88" t="s">
        <v>131</v>
      </c>
      <c r="G102" s="35">
        <f t="shared" si="10"/>
        <v>60.853365366702086</v>
      </c>
      <c r="H102" s="54">
        <v>1</v>
      </c>
      <c r="I102" s="72" t="s">
        <v>285</v>
      </c>
      <c r="J102" s="60">
        <f t="shared" si="11"/>
        <v>28.722106622659105</v>
      </c>
      <c r="K102" s="54">
        <v>21</v>
      </c>
      <c r="L102" s="72" t="s">
        <v>279</v>
      </c>
      <c r="M102" s="60">
        <f t="shared" si="12"/>
        <v>82.24966896488743</v>
      </c>
      <c r="N102" s="54">
        <v>18</v>
      </c>
      <c r="O102" s="72" t="s">
        <v>42</v>
      </c>
      <c r="P102" s="60">
        <f t="shared" si="13"/>
        <v>72.8654785460748</v>
      </c>
      <c r="Q102" s="54">
        <v>5</v>
      </c>
      <c r="R102" s="72" t="s">
        <v>252</v>
      </c>
      <c r="S102" s="60">
        <f t="shared" si="14"/>
        <v>54.833112643258296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115"/>
      <c r="B103" s="21" t="s">
        <v>69</v>
      </c>
      <c r="C103" s="38">
        <v>10566</v>
      </c>
      <c r="D103" s="71" t="s">
        <v>144</v>
      </c>
      <c r="E103" s="89">
        <v>51</v>
      </c>
      <c r="F103" s="90" t="s">
        <v>35</v>
      </c>
      <c r="G103" s="29">
        <f t="shared" si="10"/>
        <v>86.0015974198636</v>
      </c>
      <c r="H103" s="38">
        <v>2</v>
      </c>
      <c r="I103" s="73" t="s">
        <v>112</v>
      </c>
      <c r="J103" s="62">
        <f t="shared" si="11"/>
        <v>54.12238717179091</v>
      </c>
      <c r="K103" s="38">
        <v>31</v>
      </c>
      <c r="L103" s="73" t="s">
        <v>136</v>
      </c>
      <c r="M103" s="62">
        <f t="shared" si="12"/>
        <v>114.39504561310355</v>
      </c>
      <c r="N103" s="38">
        <v>39</v>
      </c>
      <c r="O103" s="73" t="s">
        <v>247</v>
      </c>
      <c r="P103" s="62">
        <f t="shared" si="13"/>
        <v>148.74575534797572</v>
      </c>
      <c r="Q103" s="38">
        <v>6</v>
      </c>
      <c r="R103" s="73" t="s">
        <v>113</v>
      </c>
      <c r="S103" s="62">
        <f t="shared" si="14"/>
        <v>61.99473439677868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115"/>
      <c r="B104" s="7" t="s">
        <v>73</v>
      </c>
      <c r="C104" s="54">
        <v>11078</v>
      </c>
      <c r="D104" s="81" t="s">
        <v>229</v>
      </c>
      <c r="E104" s="87">
        <v>61</v>
      </c>
      <c r="F104" s="88" t="s">
        <v>186</v>
      </c>
      <c r="G104" s="35">
        <f t="shared" si="10"/>
        <v>98.11048497222019</v>
      </c>
      <c r="H104" s="54">
        <v>3</v>
      </c>
      <c r="I104" s="72" t="s">
        <v>13</v>
      </c>
      <c r="J104" s="60">
        <f t="shared" si="11"/>
        <v>77.43146003662342</v>
      </c>
      <c r="K104" s="54">
        <v>12</v>
      </c>
      <c r="L104" s="72" t="s">
        <v>34</v>
      </c>
      <c r="M104" s="60">
        <f t="shared" si="12"/>
        <v>42.23534183815823</v>
      </c>
      <c r="N104" s="54">
        <v>17</v>
      </c>
      <c r="O104" s="72" t="s">
        <v>195</v>
      </c>
      <c r="P104" s="60">
        <f t="shared" si="13"/>
        <v>61.841233183612</v>
      </c>
      <c r="Q104" s="54">
        <v>11</v>
      </c>
      <c r="R104" s="72" t="s">
        <v>66</v>
      </c>
      <c r="S104" s="60">
        <f t="shared" si="14"/>
        <v>108.40404405127279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116"/>
      <c r="B105" s="37" t="s">
        <v>178</v>
      </c>
      <c r="C105" s="55">
        <v>7866</v>
      </c>
      <c r="D105" s="82" t="s">
        <v>48</v>
      </c>
      <c r="E105" s="91">
        <v>6</v>
      </c>
      <c r="F105" s="92" t="s">
        <v>261</v>
      </c>
      <c r="G105" s="33">
        <f t="shared" si="10"/>
        <v>13.590776062850974</v>
      </c>
      <c r="H105" s="55">
        <v>7</v>
      </c>
      <c r="I105" s="74" t="s">
        <v>143</v>
      </c>
      <c r="J105" s="64">
        <f t="shared" si="11"/>
        <v>254.4495296211543</v>
      </c>
      <c r="K105" s="55">
        <v>2</v>
      </c>
      <c r="L105" s="74" t="s">
        <v>377</v>
      </c>
      <c r="M105" s="64">
        <f t="shared" si="12"/>
        <v>9.913618037187833</v>
      </c>
      <c r="N105" s="55">
        <v>6</v>
      </c>
      <c r="O105" s="74" t="s">
        <v>385</v>
      </c>
      <c r="P105" s="64">
        <f t="shared" si="13"/>
        <v>30.738869350206567</v>
      </c>
      <c r="Q105" s="55">
        <v>4</v>
      </c>
      <c r="R105" s="74" t="s">
        <v>47</v>
      </c>
      <c r="S105" s="64">
        <f t="shared" si="14"/>
        <v>55.51626100825185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8" spans="1:19" ht="12.75" customHeight="1">
      <c r="A108" s="123"/>
      <c r="B108" s="124"/>
      <c r="C108" s="111" t="s">
        <v>55</v>
      </c>
      <c r="D108" s="113"/>
      <c r="E108" s="111" t="s">
        <v>386</v>
      </c>
      <c r="F108" s="119"/>
      <c r="G108" s="120"/>
      <c r="H108" s="118" t="s">
        <v>390</v>
      </c>
      <c r="I108" s="119"/>
      <c r="J108" s="120"/>
      <c r="K108" s="118" t="s">
        <v>394</v>
      </c>
      <c r="L108" s="119"/>
      <c r="M108" s="120"/>
      <c r="N108" s="118" t="s">
        <v>398</v>
      </c>
      <c r="O108" s="119"/>
      <c r="P108" s="120"/>
      <c r="Q108" s="118" t="s">
        <v>401</v>
      </c>
      <c r="R108" s="119"/>
      <c r="S108" s="120"/>
    </row>
    <row r="109" spans="1:19" ht="22.5">
      <c r="A109" s="125"/>
      <c r="B109" s="126"/>
      <c r="C109" s="16" t="s">
        <v>0</v>
      </c>
      <c r="D109" s="17" t="s">
        <v>1</v>
      </c>
      <c r="E109" s="18" t="s">
        <v>0</v>
      </c>
      <c r="F109" s="18" t="s">
        <v>1</v>
      </c>
      <c r="G109" s="19" t="s">
        <v>56</v>
      </c>
      <c r="H109" s="18" t="s">
        <v>0</v>
      </c>
      <c r="I109" s="18" t="s">
        <v>1</v>
      </c>
      <c r="J109" s="19" t="s">
        <v>56</v>
      </c>
      <c r="K109" s="18" t="s">
        <v>0</v>
      </c>
      <c r="L109" s="18" t="s">
        <v>1</v>
      </c>
      <c r="M109" s="19" t="s">
        <v>56</v>
      </c>
      <c r="N109" s="18" t="s">
        <v>0</v>
      </c>
      <c r="O109" s="18" t="s">
        <v>1</v>
      </c>
      <c r="P109" s="19" t="s">
        <v>56</v>
      </c>
      <c r="Q109" s="18" t="s">
        <v>0</v>
      </c>
      <c r="R109" s="18" t="s">
        <v>1</v>
      </c>
      <c r="S109" s="19" t="s">
        <v>56</v>
      </c>
    </row>
    <row r="110" spans="1:19" ht="12.75">
      <c r="A110" s="105" t="s">
        <v>2</v>
      </c>
      <c r="B110" s="106"/>
      <c r="C110" s="39">
        <v>60045</v>
      </c>
      <c r="D110" s="75" t="s">
        <v>3</v>
      </c>
      <c r="E110" s="14">
        <v>453</v>
      </c>
      <c r="F110" s="13" t="s">
        <v>3</v>
      </c>
      <c r="G110" s="15"/>
      <c r="H110" s="14">
        <v>73</v>
      </c>
      <c r="I110" s="13" t="s">
        <v>3</v>
      </c>
      <c r="J110" s="15"/>
      <c r="K110" s="14">
        <v>122</v>
      </c>
      <c r="L110" s="13" t="s">
        <v>3</v>
      </c>
      <c r="M110" s="15"/>
      <c r="N110" s="14">
        <v>586</v>
      </c>
      <c r="O110" s="13" t="s">
        <v>3</v>
      </c>
      <c r="P110" s="15"/>
      <c r="Q110" s="14">
        <v>168</v>
      </c>
      <c r="R110" s="13" t="s">
        <v>3</v>
      </c>
      <c r="S110" s="15"/>
    </row>
    <row r="111" spans="1:19" ht="12.75">
      <c r="A111" s="121" t="s">
        <v>87</v>
      </c>
      <c r="B111" s="21" t="s">
        <v>75</v>
      </c>
      <c r="C111" s="41">
        <v>29164</v>
      </c>
      <c r="D111" s="76" t="s">
        <v>92</v>
      </c>
      <c r="E111" s="22">
        <v>201</v>
      </c>
      <c r="F111" s="23" t="s">
        <v>61</v>
      </c>
      <c r="G111" s="86">
        <f>(E111/$E$110)/(C111/$C$110)*100</f>
        <v>91.35400988790498</v>
      </c>
      <c r="H111" s="22">
        <v>29</v>
      </c>
      <c r="I111" s="23" t="s">
        <v>295</v>
      </c>
      <c r="J111" s="86">
        <f>(H111/$H$110)/(C111/$C$110)*100</f>
        <v>81.7908831116614</v>
      </c>
      <c r="K111" s="22">
        <v>60</v>
      </c>
      <c r="L111" s="23" t="s">
        <v>192</v>
      </c>
      <c r="M111" s="86">
        <f>(K111/$K$110)/(C111/$C$110)*100</f>
        <v>101.25609610770971</v>
      </c>
      <c r="N111" s="22">
        <v>308</v>
      </c>
      <c r="O111" s="23" t="s">
        <v>399</v>
      </c>
      <c r="P111" s="86">
        <f>(N111/$N$110)/(C111/$C$110)*100</f>
        <v>108.21385288234644</v>
      </c>
      <c r="Q111" s="22">
        <v>85</v>
      </c>
      <c r="R111" s="23" t="s">
        <v>402</v>
      </c>
      <c r="S111" s="86">
        <f>(Q111/$Q$110)/(C111/$C$110)*100</f>
        <v>104.16921792033231</v>
      </c>
    </row>
    <row r="112" spans="1:19" ht="12.75">
      <c r="A112" s="122"/>
      <c r="B112" s="4" t="s">
        <v>76</v>
      </c>
      <c r="C112" s="42">
        <v>30881</v>
      </c>
      <c r="D112" s="77" t="s">
        <v>93</v>
      </c>
      <c r="E112" s="9">
        <v>252</v>
      </c>
      <c r="F112" s="10" t="s">
        <v>387</v>
      </c>
      <c r="G112" s="11">
        <f aca="true" t="shared" si="15" ref="G112:G140">(E112/$E$110)/(C112/$C$110)*100</f>
        <v>108.1652684702289</v>
      </c>
      <c r="H112" s="9">
        <v>44</v>
      </c>
      <c r="I112" s="10" t="s">
        <v>391</v>
      </c>
      <c r="J112" s="11">
        <f aca="true" t="shared" si="16" ref="J112:J140">(H112/$H$110)/(C112/$C$110)*100</f>
        <v>117.19668031901513</v>
      </c>
      <c r="K112" s="9">
        <v>61</v>
      </c>
      <c r="L112" s="10" t="s">
        <v>193</v>
      </c>
      <c r="M112" s="11">
        <f aca="true" t="shared" si="17" ref="M112:M140">(K112/$K$110)/(C112/$C$110)*100</f>
        <v>97.21997344645574</v>
      </c>
      <c r="N112" s="9">
        <v>277</v>
      </c>
      <c r="O112" s="10" t="s">
        <v>60</v>
      </c>
      <c r="P112" s="11">
        <f aca="true" t="shared" si="18" ref="P112:P140">(N112/$N$110)/(C112/$C$110)*100</f>
        <v>91.91103291695644</v>
      </c>
      <c r="Q112" s="9">
        <v>83</v>
      </c>
      <c r="R112" s="10" t="s">
        <v>403</v>
      </c>
      <c r="S112" s="11">
        <f aca="true" t="shared" si="19" ref="S112:S140">(Q112/$Q$110)/(C112/$C$110)*100</f>
        <v>96.06259281018842</v>
      </c>
    </row>
    <row r="113" spans="1:19" ht="12.75">
      <c r="A113" s="107" t="s">
        <v>88</v>
      </c>
      <c r="B113" s="25" t="s">
        <v>77</v>
      </c>
      <c r="C113" s="43">
        <v>7866</v>
      </c>
      <c r="D113" s="43" t="s">
        <v>48</v>
      </c>
      <c r="E113" s="22">
        <v>19</v>
      </c>
      <c r="F113" s="23" t="s">
        <v>354</v>
      </c>
      <c r="G113" s="24">
        <f t="shared" si="15"/>
        <v>32.01682823047637</v>
      </c>
      <c r="H113" s="22">
        <v>4</v>
      </c>
      <c r="I113" s="23" t="s">
        <v>308</v>
      </c>
      <c r="J113" s="24">
        <f t="shared" si="16"/>
        <v>41.827319937724</v>
      </c>
      <c r="K113" s="22">
        <v>4</v>
      </c>
      <c r="L113" s="23" t="s">
        <v>395</v>
      </c>
      <c r="M113" s="24">
        <f t="shared" si="17"/>
        <v>25.027822585687314</v>
      </c>
      <c r="N113" s="22">
        <v>50</v>
      </c>
      <c r="O113" s="23" t="s">
        <v>284</v>
      </c>
      <c r="P113" s="24">
        <f t="shared" si="18"/>
        <v>65.13213215558558</v>
      </c>
      <c r="Q113" s="22">
        <v>6</v>
      </c>
      <c r="R113" s="23" t="s">
        <v>404</v>
      </c>
      <c r="S113" s="24">
        <f t="shared" si="19"/>
        <v>27.262449602266535</v>
      </c>
    </row>
    <row r="114" spans="1:19" ht="12.75">
      <c r="A114" s="108"/>
      <c r="B114" s="5" t="s">
        <v>6</v>
      </c>
      <c r="C114" s="44">
        <v>2336</v>
      </c>
      <c r="D114" s="44" t="s">
        <v>94</v>
      </c>
      <c r="E114" s="12">
        <v>18</v>
      </c>
      <c r="F114" s="34" t="s">
        <v>344</v>
      </c>
      <c r="G114" s="35">
        <f t="shared" si="15"/>
        <v>102.13587498866008</v>
      </c>
      <c r="H114" s="12">
        <v>3</v>
      </c>
      <c r="I114" s="34" t="s">
        <v>392</v>
      </c>
      <c r="J114" s="35">
        <f t="shared" si="16"/>
        <v>105.63367892662787</v>
      </c>
      <c r="K114" s="12">
        <v>9</v>
      </c>
      <c r="L114" s="34" t="s">
        <v>39</v>
      </c>
      <c r="M114" s="35">
        <f t="shared" si="17"/>
        <v>189.6211121715697</v>
      </c>
      <c r="N114" s="12">
        <v>56</v>
      </c>
      <c r="O114" s="34" t="s">
        <v>5</v>
      </c>
      <c r="P114" s="35">
        <f t="shared" si="18"/>
        <v>245.63736032540092</v>
      </c>
      <c r="Q114" s="12">
        <v>5</v>
      </c>
      <c r="R114" s="34" t="s">
        <v>395</v>
      </c>
      <c r="S114" s="35">
        <f t="shared" si="19"/>
        <v>76.50058096868884</v>
      </c>
    </row>
    <row r="115" spans="1:19" ht="12.75">
      <c r="A115" s="108"/>
      <c r="B115" s="26" t="s">
        <v>7</v>
      </c>
      <c r="C115" s="43">
        <v>4323</v>
      </c>
      <c r="D115" s="43" t="s">
        <v>95</v>
      </c>
      <c r="E115" s="27">
        <v>35</v>
      </c>
      <c r="F115" s="28" t="s">
        <v>34</v>
      </c>
      <c r="G115" s="29">
        <f t="shared" si="15"/>
        <v>107.3152535414302</v>
      </c>
      <c r="H115" s="27">
        <v>4</v>
      </c>
      <c r="I115" s="28" t="s">
        <v>268</v>
      </c>
      <c r="J115" s="29">
        <f t="shared" si="16"/>
        <v>76.10772579924519</v>
      </c>
      <c r="K115" s="27">
        <v>15</v>
      </c>
      <c r="L115" s="28" t="s">
        <v>36</v>
      </c>
      <c r="M115" s="29">
        <f t="shared" si="17"/>
        <v>170.77450768478172</v>
      </c>
      <c r="N115" s="27">
        <v>74</v>
      </c>
      <c r="O115" s="28" t="s">
        <v>212</v>
      </c>
      <c r="P115" s="29">
        <f t="shared" si="18"/>
        <v>175.39843633426727</v>
      </c>
      <c r="Q115" s="27">
        <v>29</v>
      </c>
      <c r="R115" s="28" t="s">
        <v>167</v>
      </c>
      <c r="S115" s="29">
        <f t="shared" si="19"/>
        <v>239.76198737649116</v>
      </c>
    </row>
    <row r="116" spans="1:19" ht="12.75">
      <c r="A116" s="108"/>
      <c r="B116" s="5" t="s">
        <v>9</v>
      </c>
      <c r="C116" s="44">
        <v>7914</v>
      </c>
      <c r="D116" s="44" t="s">
        <v>96</v>
      </c>
      <c r="E116" s="12">
        <v>75</v>
      </c>
      <c r="F116" s="34" t="s">
        <v>122</v>
      </c>
      <c r="G116" s="35">
        <f t="shared" si="15"/>
        <v>125.61568316354455</v>
      </c>
      <c r="H116" s="12">
        <v>6</v>
      </c>
      <c r="I116" s="34" t="s">
        <v>252</v>
      </c>
      <c r="J116" s="35">
        <f t="shared" si="16"/>
        <v>62.360443258176076</v>
      </c>
      <c r="K116" s="12">
        <v>26</v>
      </c>
      <c r="L116" s="34" t="s">
        <v>54</v>
      </c>
      <c r="M116" s="35">
        <f t="shared" si="17"/>
        <v>161.6941547869101</v>
      </c>
      <c r="N116" s="12">
        <v>102</v>
      </c>
      <c r="O116" s="34" t="s">
        <v>40</v>
      </c>
      <c r="P116" s="35">
        <f t="shared" si="18"/>
        <v>132.0636690842944</v>
      </c>
      <c r="Q116" s="12">
        <v>42</v>
      </c>
      <c r="R116" s="34" t="s">
        <v>234</v>
      </c>
      <c r="S116" s="35">
        <f t="shared" si="19"/>
        <v>189.67968157695222</v>
      </c>
    </row>
    <row r="117" spans="1:19" ht="12.75">
      <c r="A117" s="108"/>
      <c r="B117" s="26" t="s">
        <v>12</v>
      </c>
      <c r="C117" s="43">
        <v>9793</v>
      </c>
      <c r="D117" s="43" t="s">
        <v>97</v>
      </c>
      <c r="E117" s="27">
        <v>62</v>
      </c>
      <c r="F117" s="28" t="s">
        <v>279</v>
      </c>
      <c r="G117" s="29">
        <f t="shared" si="15"/>
        <v>83.91789513120266</v>
      </c>
      <c r="H117" s="27">
        <v>10</v>
      </c>
      <c r="I117" s="28" t="s">
        <v>182</v>
      </c>
      <c r="J117" s="29">
        <f t="shared" si="16"/>
        <v>83.99206030586566</v>
      </c>
      <c r="K117" s="27">
        <v>18</v>
      </c>
      <c r="L117" s="28" t="s">
        <v>173</v>
      </c>
      <c r="M117" s="29">
        <f t="shared" si="17"/>
        <v>90.46357970648154</v>
      </c>
      <c r="N117" s="27">
        <v>122</v>
      </c>
      <c r="O117" s="28" t="s">
        <v>105</v>
      </c>
      <c r="P117" s="29">
        <f t="shared" si="18"/>
        <v>127.65073192560403</v>
      </c>
      <c r="Q117" s="27">
        <v>31</v>
      </c>
      <c r="R117" s="28" t="s">
        <v>229</v>
      </c>
      <c r="S117" s="29">
        <f t="shared" si="19"/>
        <v>113.13930504296073</v>
      </c>
    </row>
    <row r="118" spans="1:19" ht="12.75">
      <c r="A118" s="108"/>
      <c r="B118" s="5" t="s">
        <v>14</v>
      </c>
      <c r="C118" s="44">
        <v>8454</v>
      </c>
      <c r="D118" s="44" t="s">
        <v>20</v>
      </c>
      <c r="E118" s="12">
        <v>56</v>
      </c>
      <c r="F118" s="34" t="s">
        <v>111</v>
      </c>
      <c r="G118" s="35">
        <f t="shared" si="15"/>
        <v>87.80200445887914</v>
      </c>
      <c r="H118" s="12">
        <v>9</v>
      </c>
      <c r="I118" s="34" t="s">
        <v>134</v>
      </c>
      <c r="J118" s="35">
        <f t="shared" si="16"/>
        <v>87.56574661909254</v>
      </c>
      <c r="K118" s="12">
        <v>10</v>
      </c>
      <c r="L118" s="34" t="s">
        <v>160</v>
      </c>
      <c r="M118" s="35">
        <f t="shared" si="17"/>
        <v>58.217663963513246</v>
      </c>
      <c r="N118" s="12">
        <v>81</v>
      </c>
      <c r="O118" s="34" t="s">
        <v>132</v>
      </c>
      <c r="P118" s="35">
        <f t="shared" si="18"/>
        <v>98.1752483425662</v>
      </c>
      <c r="Q118" s="12">
        <v>16</v>
      </c>
      <c r="R118" s="34" t="s">
        <v>4</v>
      </c>
      <c r="S118" s="35">
        <f t="shared" si="19"/>
        <v>67.64338098617729</v>
      </c>
    </row>
    <row r="119" spans="1:19" ht="12.75">
      <c r="A119" s="108"/>
      <c r="B119" s="26" t="s">
        <v>17</v>
      </c>
      <c r="C119" s="43">
        <v>7271</v>
      </c>
      <c r="D119" s="43" t="s">
        <v>23</v>
      </c>
      <c r="E119" s="27">
        <v>73</v>
      </c>
      <c r="F119" s="28" t="s">
        <v>118</v>
      </c>
      <c r="G119" s="29">
        <f t="shared" si="15"/>
        <v>133.07833623730667</v>
      </c>
      <c r="H119" s="27">
        <v>14</v>
      </c>
      <c r="I119" s="28" t="s">
        <v>45</v>
      </c>
      <c r="J119" s="29">
        <f t="shared" si="16"/>
        <v>158.37545663670463</v>
      </c>
      <c r="K119" s="27">
        <v>21</v>
      </c>
      <c r="L119" s="28" t="s">
        <v>373</v>
      </c>
      <c r="M119" s="29">
        <f t="shared" si="17"/>
        <v>142.14846312884555</v>
      </c>
      <c r="N119" s="27">
        <v>51</v>
      </c>
      <c r="O119" s="28" t="s">
        <v>107</v>
      </c>
      <c r="P119" s="29">
        <f t="shared" si="18"/>
        <v>71.87126097738316</v>
      </c>
      <c r="Q119" s="27">
        <v>21</v>
      </c>
      <c r="R119" s="28" t="s">
        <v>36</v>
      </c>
      <c r="S119" s="29">
        <f t="shared" si="19"/>
        <v>103.22686012928071</v>
      </c>
    </row>
    <row r="120" spans="1:19" ht="12.75">
      <c r="A120" s="109"/>
      <c r="B120" s="6" t="s">
        <v>18</v>
      </c>
      <c r="C120" s="42">
        <v>12087</v>
      </c>
      <c r="D120" s="77" t="s">
        <v>101</v>
      </c>
      <c r="E120" s="9">
        <v>115</v>
      </c>
      <c r="F120" s="10" t="s">
        <v>217</v>
      </c>
      <c r="G120" s="11">
        <f t="shared" si="15"/>
        <v>126.11245073657487</v>
      </c>
      <c r="H120" s="9">
        <v>23</v>
      </c>
      <c r="I120" s="10" t="s">
        <v>336</v>
      </c>
      <c r="J120" s="11">
        <f t="shared" si="16"/>
        <v>156.51764433881755</v>
      </c>
      <c r="K120" s="9">
        <v>19</v>
      </c>
      <c r="L120" s="10" t="s">
        <v>201</v>
      </c>
      <c r="M120" s="11">
        <f t="shared" si="17"/>
        <v>77.36634807481822</v>
      </c>
      <c r="N120" s="9">
        <v>48</v>
      </c>
      <c r="O120" s="10" t="s">
        <v>271</v>
      </c>
      <c r="P120" s="11">
        <f t="shared" si="18"/>
        <v>40.69133593732131</v>
      </c>
      <c r="Q120" s="9">
        <v>18</v>
      </c>
      <c r="R120" s="10" t="s">
        <v>11</v>
      </c>
      <c r="S120" s="11">
        <f t="shared" si="19"/>
        <v>53.22572066801404</v>
      </c>
    </row>
    <row r="121" spans="1:19" ht="22.5">
      <c r="A121" s="107" t="s">
        <v>89</v>
      </c>
      <c r="B121" s="25" t="s">
        <v>208</v>
      </c>
      <c r="C121" s="43">
        <v>13216</v>
      </c>
      <c r="D121" s="43" t="s">
        <v>161</v>
      </c>
      <c r="E121" s="22">
        <v>92</v>
      </c>
      <c r="F121" s="23" t="s">
        <v>136</v>
      </c>
      <c r="G121" s="24">
        <f t="shared" si="15"/>
        <v>92.27125859884868</v>
      </c>
      <c r="H121" s="22">
        <v>19</v>
      </c>
      <c r="I121" s="23" t="s">
        <v>343</v>
      </c>
      <c r="J121" s="24">
        <f t="shared" si="16"/>
        <v>118.25174549736307</v>
      </c>
      <c r="K121" s="22">
        <v>19</v>
      </c>
      <c r="L121" s="23" t="s">
        <v>241</v>
      </c>
      <c r="M121" s="24">
        <f t="shared" si="17"/>
        <v>70.75719197793038</v>
      </c>
      <c r="N121" s="22">
        <v>90</v>
      </c>
      <c r="O121" s="23" t="s">
        <v>170</v>
      </c>
      <c r="P121" s="24">
        <f t="shared" si="18"/>
        <v>69.77851337503822</v>
      </c>
      <c r="Q121" s="22">
        <v>21</v>
      </c>
      <c r="R121" s="23" t="s">
        <v>44</v>
      </c>
      <c r="S121" s="24">
        <f t="shared" si="19"/>
        <v>56.791956719128336</v>
      </c>
    </row>
    <row r="122" spans="1:19" ht="22.5">
      <c r="A122" s="108"/>
      <c r="B122" s="26" t="s">
        <v>180</v>
      </c>
      <c r="C122" s="44">
        <v>19683</v>
      </c>
      <c r="D122" s="44" t="s">
        <v>139</v>
      </c>
      <c r="E122" s="12">
        <v>145</v>
      </c>
      <c r="F122" s="34" t="s">
        <v>272</v>
      </c>
      <c r="G122" s="35">
        <f t="shared" si="15"/>
        <v>97.64620223926724</v>
      </c>
      <c r="H122" s="12">
        <v>18</v>
      </c>
      <c r="I122" s="34" t="s">
        <v>152</v>
      </c>
      <c r="J122" s="35">
        <f t="shared" si="16"/>
        <v>75.22032433245015</v>
      </c>
      <c r="K122" s="12">
        <v>44</v>
      </c>
      <c r="L122" s="34" t="s">
        <v>349</v>
      </c>
      <c r="M122" s="35">
        <f t="shared" si="17"/>
        <v>110.02171300356554</v>
      </c>
      <c r="N122" s="12">
        <v>205</v>
      </c>
      <c r="O122" s="34" t="s">
        <v>375</v>
      </c>
      <c r="P122" s="35">
        <f t="shared" si="18"/>
        <v>106.71901342767507</v>
      </c>
      <c r="Q122" s="12">
        <v>64</v>
      </c>
      <c r="R122" s="34" t="s">
        <v>405</v>
      </c>
      <c r="S122" s="35">
        <f t="shared" si="19"/>
        <v>116.21341113796532</v>
      </c>
    </row>
    <row r="123" spans="1:19" ht="12.75">
      <c r="A123" s="108"/>
      <c r="B123" s="26" t="s">
        <v>91</v>
      </c>
      <c r="C123" s="43">
        <v>14543</v>
      </c>
      <c r="D123" s="43" t="s">
        <v>138</v>
      </c>
      <c r="E123" s="27">
        <v>129</v>
      </c>
      <c r="F123" s="28" t="s">
        <v>133</v>
      </c>
      <c r="G123" s="29">
        <f t="shared" si="15"/>
        <v>117.574828335063</v>
      </c>
      <c r="H123" s="27">
        <v>18</v>
      </c>
      <c r="I123" s="28" t="s">
        <v>325</v>
      </c>
      <c r="J123" s="29">
        <f t="shared" si="16"/>
        <v>101.8057927412237</v>
      </c>
      <c r="K123" s="27">
        <v>39</v>
      </c>
      <c r="L123" s="28" t="s">
        <v>287</v>
      </c>
      <c r="M123" s="29">
        <f t="shared" si="17"/>
        <v>131.98592528882693</v>
      </c>
      <c r="N123" s="27">
        <v>173</v>
      </c>
      <c r="O123" s="28" t="s">
        <v>289</v>
      </c>
      <c r="P123" s="29">
        <f t="shared" si="18"/>
        <v>121.89091358825506</v>
      </c>
      <c r="Q123" s="27">
        <v>53</v>
      </c>
      <c r="R123" s="28" t="s">
        <v>162</v>
      </c>
      <c r="S123" s="29">
        <f t="shared" si="19"/>
        <v>130.25350929755112</v>
      </c>
    </row>
    <row r="124" spans="1:19" ht="12.75">
      <c r="A124" s="108"/>
      <c r="B124" s="26" t="s">
        <v>78</v>
      </c>
      <c r="C124" s="44">
        <v>4738</v>
      </c>
      <c r="D124" s="44" t="s">
        <v>160</v>
      </c>
      <c r="E124" s="12">
        <v>69</v>
      </c>
      <c r="F124" s="34" t="s">
        <v>116</v>
      </c>
      <c r="G124" s="35">
        <f t="shared" si="15"/>
        <v>193.03349836044495</v>
      </c>
      <c r="H124" s="12">
        <v>13</v>
      </c>
      <c r="I124" s="34" t="s">
        <v>229</v>
      </c>
      <c r="J124" s="35">
        <f t="shared" si="16"/>
        <v>225.68478694553508</v>
      </c>
      <c r="K124" s="12">
        <v>16</v>
      </c>
      <c r="L124" s="34" t="s">
        <v>149</v>
      </c>
      <c r="M124" s="35">
        <f t="shared" si="17"/>
        <v>166.20418105446723</v>
      </c>
      <c r="N124" s="12">
        <v>68</v>
      </c>
      <c r="O124" s="34" t="s">
        <v>100</v>
      </c>
      <c r="P124" s="35">
        <f t="shared" si="18"/>
        <v>147.0595014961455</v>
      </c>
      <c r="Q124" s="12">
        <v>24</v>
      </c>
      <c r="R124" s="34" t="s">
        <v>214</v>
      </c>
      <c r="S124" s="35">
        <f t="shared" si="19"/>
        <v>181.04384007718747</v>
      </c>
    </row>
    <row r="125" spans="1:19" ht="12.75">
      <c r="A125" s="109"/>
      <c r="B125" s="30" t="s">
        <v>181</v>
      </c>
      <c r="C125" s="45">
        <v>7866</v>
      </c>
      <c r="D125" s="78" t="s">
        <v>48</v>
      </c>
      <c r="E125" s="31">
        <v>19</v>
      </c>
      <c r="F125" s="32" t="s">
        <v>354</v>
      </c>
      <c r="G125" s="33">
        <f t="shared" si="15"/>
        <v>32.01682823047637</v>
      </c>
      <c r="H125" s="31">
        <v>4</v>
      </c>
      <c r="I125" s="32" t="s">
        <v>308</v>
      </c>
      <c r="J125" s="33">
        <f t="shared" si="16"/>
        <v>41.827319937724</v>
      </c>
      <c r="K125" s="31">
        <v>4</v>
      </c>
      <c r="L125" s="32" t="s">
        <v>395</v>
      </c>
      <c r="M125" s="33">
        <f t="shared" si="17"/>
        <v>25.027822585687314</v>
      </c>
      <c r="N125" s="31">
        <v>50</v>
      </c>
      <c r="O125" s="32" t="s">
        <v>284</v>
      </c>
      <c r="P125" s="33">
        <f t="shared" si="18"/>
        <v>65.13213215558558</v>
      </c>
      <c r="Q125" s="31">
        <v>6</v>
      </c>
      <c r="R125" s="32" t="s">
        <v>404</v>
      </c>
      <c r="S125" s="33">
        <f t="shared" si="19"/>
        <v>27.262449602266535</v>
      </c>
    </row>
    <row r="126" spans="1:19" ht="12.75">
      <c r="A126" s="107" t="s">
        <v>90</v>
      </c>
      <c r="B126" s="52" t="s">
        <v>79</v>
      </c>
      <c r="C126" s="67">
        <v>5771</v>
      </c>
      <c r="D126" s="67" t="s">
        <v>5</v>
      </c>
      <c r="E126" s="83">
        <v>18</v>
      </c>
      <c r="F126" s="84" t="s">
        <v>344</v>
      </c>
      <c r="G126" s="85">
        <f t="shared" si="15"/>
        <v>41.342818224486216</v>
      </c>
      <c r="H126" s="83">
        <v>8</v>
      </c>
      <c r="I126" s="84" t="s">
        <v>64</v>
      </c>
      <c r="J126" s="85">
        <f t="shared" si="16"/>
        <v>114.0231151031492</v>
      </c>
      <c r="K126" s="83">
        <v>4</v>
      </c>
      <c r="L126" s="84" t="s">
        <v>396</v>
      </c>
      <c r="M126" s="85">
        <f t="shared" si="17"/>
        <v>34.11347296118808</v>
      </c>
      <c r="N126" s="83">
        <v>39</v>
      </c>
      <c r="O126" s="84" t="s">
        <v>145</v>
      </c>
      <c r="P126" s="85">
        <f t="shared" si="18"/>
        <v>69.2456929817973</v>
      </c>
      <c r="Q126" s="83">
        <v>10</v>
      </c>
      <c r="R126" s="84" t="s">
        <v>240</v>
      </c>
      <c r="S126" s="85">
        <f t="shared" si="19"/>
        <v>61.932197935490265</v>
      </c>
    </row>
    <row r="127" spans="1:19" ht="12.75">
      <c r="A127" s="108"/>
      <c r="B127" s="26" t="s">
        <v>80</v>
      </c>
      <c r="C127" s="68">
        <v>15753</v>
      </c>
      <c r="D127" s="68" t="s">
        <v>190</v>
      </c>
      <c r="E127" s="27">
        <v>83</v>
      </c>
      <c r="F127" s="28" t="s">
        <v>186</v>
      </c>
      <c r="G127" s="29">
        <f t="shared" si="15"/>
        <v>69.83826900626097</v>
      </c>
      <c r="H127" s="27">
        <v>16</v>
      </c>
      <c r="I127" s="28" t="s">
        <v>255</v>
      </c>
      <c r="J127" s="29">
        <f t="shared" si="16"/>
        <v>83.54312159719088</v>
      </c>
      <c r="K127" s="27">
        <v>19</v>
      </c>
      <c r="L127" s="28" t="s">
        <v>201</v>
      </c>
      <c r="M127" s="29">
        <f t="shared" si="17"/>
        <v>59.36183896275807</v>
      </c>
      <c r="N127" s="27">
        <v>127</v>
      </c>
      <c r="O127" s="28" t="s">
        <v>24</v>
      </c>
      <c r="P127" s="29">
        <f t="shared" si="18"/>
        <v>82.6075384308401</v>
      </c>
      <c r="Q127" s="27">
        <v>29</v>
      </c>
      <c r="R127" s="28" t="s">
        <v>176</v>
      </c>
      <c r="S127" s="29">
        <f t="shared" si="19"/>
        <v>65.79642426385904</v>
      </c>
    </row>
    <row r="128" spans="1:19" ht="12.75">
      <c r="A128" s="108"/>
      <c r="B128" s="5" t="s">
        <v>81</v>
      </c>
      <c r="C128" s="69">
        <v>24017</v>
      </c>
      <c r="D128" s="69" t="s">
        <v>200</v>
      </c>
      <c r="E128" s="12">
        <v>184</v>
      </c>
      <c r="F128" s="34" t="s">
        <v>388</v>
      </c>
      <c r="G128" s="35">
        <f t="shared" si="15"/>
        <v>101.54948192050499</v>
      </c>
      <c r="H128" s="12">
        <v>27</v>
      </c>
      <c r="I128" s="34" t="s">
        <v>393</v>
      </c>
      <c r="J128" s="35">
        <f t="shared" si="16"/>
        <v>92.46960343729127</v>
      </c>
      <c r="K128" s="12">
        <v>62</v>
      </c>
      <c r="L128" s="34" t="s">
        <v>147</v>
      </c>
      <c r="M128" s="35">
        <f t="shared" si="17"/>
        <v>127.05447029665461</v>
      </c>
      <c r="N128" s="12">
        <v>256</v>
      </c>
      <c r="O128" s="34" t="s">
        <v>400</v>
      </c>
      <c r="P128" s="35">
        <f t="shared" si="18"/>
        <v>109.21956446947915</v>
      </c>
      <c r="Q128" s="12">
        <v>78</v>
      </c>
      <c r="R128" s="34" t="s">
        <v>315</v>
      </c>
      <c r="S128" s="35">
        <f t="shared" si="19"/>
        <v>116.07626145765796</v>
      </c>
    </row>
    <row r="129" spans="1:19" ht="12.75">
      <c r="A129" s="108"/>
      <c r="B129" s="26" t="s">
        <v>82</v>
      </c>
      <c r="C129" s="68">
        <v>9240</v>
      </c>
      <c r="D129" s="68" t="s">
        <v>201</v>
      </c>
      <c r="E129" s="27">
        <v>99</v>
      </c>
      <c r="F129" s="28" t="s">
        <v>71</v>
      </c>
      <c r="G129" s="29">
        <f t="shared" si="15"/>
        <v>142.0175023651845</v>
      </c>
      <c r="H129" s="27">
        <v>13</v>
      </c>
      <c r="I129" s="28" t="s">
        <v>299</v>
      </c>
      <c r="J129" s="29">
        <f t="shared" si="16"/>
        <v>115.72451521081658</v>
      </c>
      <c r="K129" s="27">
        <v>24</v>
      </c>
      <c r="L129" s="28" t="s">
        <v>103</v>
      </c>
      <c r="M129" s="29">
        <f t="shared" si="17"/>
        <v>127.83691718117947</v>
      </c>
      <c r="N129" s="27">
        <v>104</v>
      </c>
      <c r="O129" s="28" t="s">
        <v>177</v>
      </c>
      <c r="P129" s="29">
        <f t="shared" si="18"/>
        <v>115.32955099508</v>
      </c>
      <c r="Q129" s="27">
        <v>29</v>
      </c>
      <c r="R129" s="28" t="s">
        <v>176</v>
      </c>
      <c r="S129" s="29">
        <f t="shared" si="19"/>
        <v>112.17435837971553</v>
      </c>
    </row>
    <row r="130" spans="1:19" ht="12.75">
      <c r="A130" s="109"/>
      <c r="B130" s="6" t="s">
        <v>83</v>
      </c>
      <c r="C130" s="70">
        <v>5265</v>
      </c>
      <c r="D130" s="70" t="s">
        <v>107</v>
      </c>
      <c r="E130" s="9">
        <v>69</v>
      </c>
      <c r="F130" s="10" t="s">
        <v>170</v>
      </c>
      <c r="G130" s="11">
        <f t="shared" si="15"/>
        <v>173.71181675817436</v>
      </c>
      <c r="H130" s="9">
        <v>10</v>
      </c>
      <c r="I130" s="10" t="s">
        <v>132</v>
      </c>
      <c r="J130" s="11">
        <f t="shared" si="16"/>
        <v>156.22682745970417</v>
      </c>
      <c r="K130" s="9">
        <v>13</v>
      </c>
      <c r="L130" s="10" t="s">
        <v>8</v>
      </c>
      <c r="M130" s="11">
        <f t="shared" si="17"/>
        <v>121.52398299939281</v>
      </c>
      <c r="N130" s="9">
        <v>59</v>
      </c>
      <c r="O130" s="10" t="s">
        <v>22</v>
      </c>
      <c r="P130" s="11">
        <f t="shared" si="18"/>
        <v>114.82405219606584</v>
      </c>
      <c r="Q130" s="9">
        <v>21</v>
      </c>
      <c r="R130" s="10" t="s">
        <v>44</v>
      </c>
      <c r="S130" s="11">
        <f t="shared" si="19"/>
        <v>142.55698005698005</v>
      </c>
    </row>
    <row r="131" spans="1:19" ht="12.75">
      <c r="A131" s="114" t="s">
        <v>57</v>
      </c>
      <c r="B131" s="5" t="s">
        <v>28</v>
      </c>
      <c r="C131" s="44">
        <v>16032</v>
      </c>
      <c r="D131" s="44" t="s">
        <v>51</v>
      </c>
      <c r="E131" s="12">
        <v>132</v>
      </c>
      <c r="F131" s="34" t="s">
        <v>120</v>
      </c>
      <c r="G131" s="35">
        <f t="shared" si="15"/>
        <v>109.13520640837528</v>
      </c>
      <c r="H131" s="12">
        <v>19</v>
      </c>
      <c r="I131" s="34" t="s">
        <v>230</v>
      </c>
      <c r="J131" s="35">
        <f t="shared" si="16"/>
        <v>97.48097982117955</v>
      </c>
      <c r="K131" s="12">
        <v>27</v>
      </c>
      <c r="L131" s="34" t="s">
        <v>104</v>
      </c>
      <c r="M131" s="35">
        <f t="shared" si="17"/>
        <v>82.88827058996759</v>
      </c>
      <c r="N131" s="12">
        <v>165</v>
      </c>
      <c r="O131" s="34" t="s">
        <v>137</v>
      </c>
      <c r="P131" s="35">
        <f t="shared" si="18"/>
        <v>105.45701472481659</v>
      </c>
      <c r="Q131" s="12">
        <v>46</v>
      </c>
      <c r="R131" s="34" t="s">
        <v>397</v>
      </c>
      <c r="S131" s="35">
        <f t="shared" si="19"/>
        <v>102.55047939834616</v>
      </c>
    </row>
    <row r="132" spans="1:19" ht="12.75">
      <c r="A132" s="115"/>
      <c r="B132" s="26" t="s">
        <v>29</v>
      </c>
      <c r="C132" s="43">
        <v>11457</v>
      </c>
      <c r="D132" s="43" t="s">
        <v>84</v>
      </c>
      <c r="E132" s="27">
        <v>120</v>
      </c>
      <c r="F132" s="28" t="s">
        <v>140</v>
      </c>
      <c r="G132" s="29">
        <f t="shared" si="15"/>
        <v>138.83180819499577</v>
      </c>
      <c r="H132" s="27">
        <v>15</v>
      </c>
      <c r="I132" s="28" t="s">
        <v>136</v>
      </c>
      <c r="J132" s="29">
        <f t="shared" si="16"/>
        <v>107.6897416307073</v>
      </c>
      <c r="K132" s="27">
        <v>33</v>
      </c>
      <c r="L132" s="28" t="s">
        <v>397</v>
      </c>
      <c r="M132" s="29">
        <f t="shared" si="17"/>
        <v>141.76206972042294</v>
      </c>
      <c r="N132" s="27">
        <v>120</v>
      </c>
      <c r="O132" s="28" t="s">
        <v>124</v>
      </c>
      <c r="P132" s="29">
        <f t="shared" si="18"/>
        <v>107.32219985039772</v>
      </c>
      <c r="Q132" s="27">
        <v>36</v>
      </c>
      <c r="R132" s="28" t="s">
        <v>222</v>
      </c>
      <c r="S132" s="29">
        <f t="shared" si="19"/>
        <v>112.30501627202334</v>
      </c>
    </row>
    <row r="133" spans="1:19" ht="12.75">
      <c r="A133" s="115"/>
      <c r="B133" s="5" t="s">
        <v>31</v>
      </c>
      <c r="C133" s="44">
        <v>11853</v>
      </c>
      <c r="D133" s="44" t="s">
        <v>85</v>
      </c>
      <c r="E133" s="12">
        <v>118</v>
      </c>
      <c r="F133" s="34" t="s">
        <v>333</v>
      </c>
      <c r="G133" s="35">
        <f t="shared" si="15"/>
        <v>131.95698074033845</v>
      </c>
      <c r="H133" s="12">
        <v>16</v>
      </c>
      <c r="I133" s="34" t="s">
        <v>54</v>
      </c>
      <c r="J133" s="35">
        <f t="shared" si="16"/>
        <v>111.0313671239811</v>
      </c>
      <c r="K133" s="12">
        <v>38</v>
      </c>
      <c r="L133" s="34" t="s">
        <v>246</v>
      </c>
      <c r="M133" s="35">
        <f t="shared" si="17"/>
        <v>157.78740389442808</v>
      </c>
      <c r="N133" s="12">
        <v>152</v>
      </c>
      <c r="O133" s="34" t="s">
        <v>221</v>
      </c>
      <c r="P133" s="35">
        <f t="shared" si="18"/>
        <v>131.39974931822675</v>
      </c>
      <c r="Q133" s="12">
        <v>44</v>
      </c>
      <c r="R133" s="34" t="s">
        <v>247</v>
      </c>
      <c r="S133" s="35">
        <f t="shared" si="19"/>
        <v>132.67587470320956</v>
      </c>
    </row>
    <row r="134" spans="1:19" ht="12.75">
      <c r="A134" s="116"/>
      <c r="B134" s="30" t="s">
        <v>32</v>
      </c>
      <c r="C134" s="43">
        <v>20704</v>
      </c>
      <c r="D134" s="43" t="s">
        <v>86</v>
      </c>
      <c r="E134" s="31">
        <v>83</v>
      </c>
      <c r="F134" s="32" t="s">
        <v>186</v>
      </c>
      <c r="G134" s="33">
        <f t="shared" si="15"/>
        <v>53.137666714433394</v>
      </c>
      <c r="H134" s="31">
        <v>24</v>
      </c>
      <c r="I134" s="32" t="s">
        <v>332</v>
      </c>
      <c r="J134" s="33">
        <f t="shared" si="16"/>
        <v>95.3478647498465</v>
      </c>
      <c r="K134" s="31">
        <v>24</v>
      </c>
      <c r="L134" s="32" t="s">
        <v>243</v>
      </c>
      <c r="M134" s="33">
        <f t="shared" si="17"/>
        <v>57.05241087490814</v>
      </c>
      <c r="N134" s="31">
        <v>149</v>
      </c>
      <c r="O134" s="32" t="s">
        <v>303</v>
      </c>
      <c r="P134" s="33">
        <f t="shared" si="18"/>
        <v>73.74137691155292</v>
      </c>
      <c r="Q134" s="31">
        <v>42</v>
      </c>
      <c r="R134" s="32" t="s">
        <v>406</v>
      </c>
      <c r="S134" s="33">
        <f t="shared" si="19"/>
        <v>72.50410548686244</v>
      </c>
    </row>
    <row r="135" spans="1:19" ht="12.75">
      <c r="A135" s="117" t="s">
        <v>153</v>
      </c>
      <c r="B135" s="7" t="s">
        <v>58</v>
      </c>
      <c r="C135" s="79">
        <v>12002</v>
      </c>
      <c r="D135" s="80" t="s">
        <v>158</v>
      </c>
      <c r="E135" s="87">
        <v>151</v>
      </c>
      <c r="F135" s="88" t="s">
        <v>389</v>
      </c>
      <c r="G135" s="35">
        <f t="shared" si="15"/>
        <v>166.76387268788534</v>
      </c>
      <c r="H135" s="87">
        <v>22</v>
      </c>
      <c r="I135" s="88" t="s">
        <v>175</v>
      </c>
      <c r="J135" s="35">
        <f t="shared" si="16"/>
        <v>150.77281640274566</v>
      </c>
      <c r="K135" s="87">
        <v>35</v>
      </c>
      <c r="L135" s="88" t="s">
        <v>253</v>
      </c>
      <c r="M135" s="35">
        <f t="shared" si="17"/>
        <v>143.526283870721</v>
      </c>
      <c r="N135" s="87">
        <v>188</v>
      </c>
      <c r="O135" s="88" t="s">
        <v>275</v>
      </c>
      <c r="P135" s="35">
        <f t="shared" si="18"/>
        <v>160.50311296240162</v>
      </c>
      <c r="Q135" s="87">
        <v>56</v>
      </c>
      <c r="R135" s="88" t="s">
        <v>187</v>
      </c>
      <c r="S135" s="35">
        <f t="shared" si="19"/>
        <v>166.76387268788534</v>
      </c>
    </row>
    <row r="136" spans="1:19" ht="12.75">
      <c r="A136" s="115"/>
      <c r="B136" s="21" t="s">
        <v>62</v>
      </c>
      <c r="C136" s="38">
        <v>8578</v>
      </c>
      <c r="D136" s="71" t="s">
        <v>172</v>
      </c>
      <c r="E136" s="89">
        <v>65</v>
      </c>
      <c r="F136" s="90" t="s">
        <v>135</v>
      </c>
      <c r="G136" s="29">
        <f t="shared" si="15"/>
        <v>100.43982836117034</v>
      </c>
      <c r="H136" s="89">
        <v>13</v>
      </c>
      <c r="I136" s="90" t="s">
        <v>177</v>
      </c>
      <c r="J136" s="29">
        <f t="shared" si="16"/>
        <v>124.65545821263058</v>
      </c>
      <c r="K136" s="89">
        <v>14</v>
      </c>
      <c r="L136" s="90" t="s">
        <v>49</v>
      </c>
      <c r="M136" s="29">
        <f t="shared" si="17"/>
        <v>80.32653108027014</v>
      </c>
      <c r="N136" s="89">
        <v>68</v>
      </c>
      <c r="O136" s="90" t="s">
        <v>100</v>
      </c>
      <c r="P136" s="29">
        <f t="shared" si="18"/>
        <v>81.22731616795724</v>
      </c>
      <c r="Q136" s="89">
        <v>22</v>
      </c>
      <c r="R136" s="90" t="s">
        <v>123</v>
      </c>
      <c r="S136" s="29">
        <f t="shared" si="19"/>
        <v>91.66514005928788</v>
      </c>
    </row>
    <row r="137" spans="1:19" ht="12.75">
      <c r="A137" s="115"/>
      <c r="B137" s="7" t="s">
        <v>65</v>
      </c>
      <c r="C137" s="54">
        <v>9955</v>
      </c>
      <c r="D137" s="81" t="s">
        <v>194</v>
      </c>
      <c r="E137" s="87">
        <v>66</v>
      </c>
      <c r="F137" s="88" t="s">
        <v>207</v>
      </c>
      <c r="G137" s="35">
        <f t="shared" si="15"/>
        <v>87.87823350773846</v>
      </c>
      <c r="H137" s="87">
        <v>8</v>
      </c>
      <c r="I137" s="88" t="s">
        <v>174</v>
      </c>
      <c r="J137" s="35">
        <f t="shared" si="16"/>
        <v>66.10019058365383</v>
      </c>
      <c r="K137" s="87">
        <v>22</v>
      </c>
      <c r="L137" s="88" t="s">
        <v>296</v>
      </c>
      <c r="M137" s="35">
        <f t="shared" si="17"/>
        <v>108.76732180056155</v>
      </c>
      <c r="N137" s="87">
        <v>95</v>
      </c>
      <c r="O137" s="88" t="s">
        <v>115</v>
      </c>
      <c r="P137" s="35">
        <f t="shared" si="18"/>
        <v>97.78259848499134</v>
      </c>
      <c r="Q137" s="87">
        <v>38</v>
      </c>
      <c r="R137" s="88" t="s">
        <v>249</v>
      </c>
      <c r="S137" s="35">
        <f t="shared" si="19"/>
        <v>136.43000645763078</v>
      </c>
    </row>
    <row r="138" spans="1:19" ht="12.75">
      <c r="A138" s="115"/>
      <c r="B138" s="21" t="s">
        <v>69</v>
      </c>
      <c r="C138" s="38">
        <v>10566</v>
      </c>
      <c r="D138" s="71" t="s">
        <v>144</v>
      </c>
      <c r="E138" s="89">
        <v>85</v>
      </c>
      <c r="F138" s="90" t="s">
        <v>286</v>
      </c>
      <c r="G138" s="29">
        <f t="shared" si="15"/>
        <v>106.63185552058142</v>
      </c>
      <c r="H138" s="89">
        <v>14</v>
      </c>
      <c r="I138" s="90" t="s">
        <v>196</v>
      </c>
      <c r="J138" s="29">
        <f t="shared" si="16"/>
        <v>108.98617690757897</v>
      </c>
      <c r="K138" s="89">
        <v>28</v>
      </c>
      <c r="L138" s="90" t="s">
        <v>141</v>
      </c>
      <c r="M138" s="29">
        <f t="shared" si="17"/>
        <v>130.42608056152892</v>
      </c>
      <c r="N138" s="89">
        <v>137</v>
      </c>
      <c r="O138" s="90" t="s">
        <v>233</v>
      </c>
      <c r="P138" s="29">
        <f t="shared" si="18"/>
        <v>132.85845383382465</v>
      </c>
      <c r="Q138" s="89">
        <v>31</v>
      </c>
      <c r="R138" s="90" t="s">
        <v>296</v>
      </c>
      <c r="S138" s="29">
        <f t="shared" si="19"/>
        <v>104.86212514534489</v>
      </c>
    </row>
    <row r="139" spans="1:19" ht="12.75">
      <c r="A139" s="115"/>
      <c r="B139" s="7" t="s">
        <v>73</v>
      </c>
      <c r="C139" s="54">
        <v>11078</v>
      </c>
      <c r="D139" s="81" t="s">
        <v>229</v>
      </c>
      <c r="E139" s="87">
        <v>67</v>
      </c>
      <c r="F139" s="88" t="s">
        <v>207</v>
      </c>
      <c r="G139" s="35">
        <f t="shared" si="15"/>
        <v>80.16634604233198</v>
      </c>
      <c r="H139" s="87">
        <v>12</v>
      </c>
      <c r="I139" s="88" t="s">
        <v>115</v>
      </c>
      <c r="J139" s="35">
        <f t="shared" si="16"/>
        <v>89.09921428871736</v>
      </c>
      <c r="K139" s="87">
        <v>18</v>
      </c>
      <c r="L139" s="88" t="s">
        <v>173</v>
      </c>
      <c r="M139" s="35">
        <f t="shared" si="17"/>
        <v>79.97019643126681</v>
      </c>
      <c r="N139" s="87">
        <v>48</v>
      </c>
      <c r="O139" s="88" t="s">
        <v>106</v>
      </c>
      <c r="P139" s="35">
        <f t="shared" si="18"/>
        <v>44.39756070359295</v>
      </c>
      <c r="Q139" s="87">
        <v>16</v>
      </c>
      <c r="R139" s="88" t="s">
        <v>63</v>
      </c>
      <c r="S139" s="35">
        <f t="shared" si="19"/>
        <v>51.620973357748944</v>
      </c>
    </row>
    <row r="140" spans="1:19" ht="12.75">
      <c r="A140" s="116"/>
      <c r="B140" s="37" t="s">
        <v>178</v>
      </c>
      <c r="C140" s="55">
        <v>7866</v>
      </c>
      <c r="D140" s="82" t="s">
        <v>48</v>
      </c>
      <c r="E140" s="91">
        <v>19</v>
      </c>
      <c r="F140" s="92" t="s">
        <v>354</v>
      </c>
      <c r="G140" s="33">
        <f t="shared" si="15"/>
        <v>32.01682823047637</v>
      </c>
      <c r="H140" s="91">
        <v>4</v>
      </c>
      <c r="I140" s="92" t="s">
        <v>308</v>
      </c>
      <c r="J140" s="33">
        <f t="shared" si="16"/>
        <v>41.827319937724</v>
      </c>
      <c r="K140" s="91">
        <v>4</v>
      </c>
      <c r="L140" s="92" t="s">
        <v>395</v>
      </c>
      <c r="M140" s="33">
        <f t="shared" si="17"/>
        <v>25.027822585687314</v>
      </c>
      <c r="N140" s="91">
        <v>50</v>
      </c>
      <c r="O140" s="92" t="s">
        <v>284</v>
      </c>
      <c r="P140" s="33">
        <f t="shared" si="18"/>
        <v>65.13213215558558</v>
      </c>
      <c r="Q140" s="91">
        <v>6</v>
      </c>
      <c r="R140" s="92" t="s">
        <v>404</v>
      </c>
      <c r="S140" s="33">
        <f t="shared" si="19"/>
        <v>27.262449602266535</v>
      </c>
    </row>
    <row r="143" spans="1:19" ht="12.75" customHeight="1">
      <c r="A143" s="123"/>
      <c r="B143" s="124"/>
      <c r="C143" s="111" t="s">
        <v>55</v>
      </c>
      <c r="D143" s="113"/>
      <c r="E143" s="111" t="s">
        <v>407</v>
      </c>
      <c r="F143" s="119"/>
      <c r="G143" s="120"/>
      <c r="H143" s="111" t="s">
        <v>411</v>
      </c>
      <c r="I143" s="119"/>
      <c r="J143" s="120"/>
      <c r="K143" s="111" t="s">
        <v>415</v>
      </c>
      <c r="L143" s="119"/>
      <c r="M143" s="120"/>
      <c r="N143" s="111" t="s">
        <v>417</v>
      </c>
      <c r="O143" s="119"/>
      <c r="P143" s="120"/>
      <c r="Q143" s="111" t="s">
        <v>419</v>
      </c>
      <c r="R143" s="119"/>
      <c r="S143" s="120"/>
    </row>
    <row r="144" spans="1:19" ht="22.5">
      <c r="A144" s="125"/>
      <c r="B144" s="126"/>
      <c r="C144" s="16" t="s">
        <v>0</v>
      </c>
      <c r="D144" s="17" t="s">
        <v>1</v>
      </c>
      <c r="E144" s="18" t="s">
        <v>0</v>
      </c>
      <c r="F144" s="18" t="s">
        <v>1</v>
      </c>
      <c r="G144" s="19" t="s">
        <v>56</v>
      </c>
      <c r="H144" s="18" t="s">
        <v>0</v>
      </c>
      <c r="I144" s="18" t="s">
        <v>1</v>
      </c>
      <c r="J144" s="19" t="s">
        <v>56</v>
      </c>
      <c r="K144" s="18" t="s">
        <v>0</v>
      </c>
      <c r="L144" s="18" t="s">
        <v>1</v>
      </c>
      <c r="M144" s="19" t="s">
        <v>56</v>
      </c>
      <c r="N144" s="18" t="s">
        <v>0</v>
      </c>
      <c r="O144" s="18" t="s">
        <v>1</v>
      </c>
      <c r="P144" s="19" t="s">
        <v>56</v>
      </c>
      <c r="Q144" s="18" t="s">
        <v>0</v>
      </c>
      <c r="R144" s="18" t="s">
        <v>1</v>
      </c>
      <c r="S144" s="19" t="s">
        <v>56</v>
      </c>
    </row>
    <row r="145" spans="1:19" ht="12.75">
      <c r="A145" s="105" t="s">
        <v>2</v>
      </c>
      <c r="B145" s="106"/>
      <c r="C145" s="39">
        <v>60045</v>
      </c>
      <c r="D145" s="75" t="s">
        <v>3</v>
      </c>
      <c r="E145" s="14">
        <v>153</v>
      </c>
      <c r="F145" s="13" t="s">
        <v>3</v>
      </c>
      <c r="G145" s="15"/>
      <c r="H145" s="14">
        <v>524</v>
      </c>
      <c r="I145" s="13" t="s">
        <v>3</v>
      </c>
      <c r="J145" s="15"/>
      <c r="K145" s="14">
        <v>412</v>
      </c>
      <c r="L145" s="13" t="s">
        <v>3</v>
      </c>
      <c r="M145" s="15"/>
      <c r="N145" s="14">
        <v>64</v>
      </c>
      <c r="O145" s="13" t="s">
        <v>3</v>
      </c>
      <c r="P145" s="15"/>
      <c r="Q145" s="14">
        <v>54</v>
      </c>
      <c r="R145" s="13" t="s">
        <v>3</v>
      </c>
      <c r="S145" s="15"/>
    </row>
    <row r="146" spans="1:19" ht="12.75">
      <c r="A146" s="121" t="s">
        <v>87</v>
      </c>
      <c r="B146" s="21" t="s">
        <v>75</v>
      </c>
      <c r="C146" s="41">
        <v>29164</v>
      </c>
      <c r="D146" s="76" t="s">
        <v>92</v>
      </c>
      <c r="E146" s="22">
        <v>84</v>
      </c>
      <c r="F146" s="23" t="s">
        <v>408</v>
      </c>
      <c r="G146" s="86">
        <f>(E146/$E$145)/(C146/$C$145)*100</f>
        <v>113.03621709278968</v>
      </c>
      <c r="H146" s="22">
        <v>264</v>
      </c>
      <c r="I146" s="23" t="s">
        <v>412</v>
      </c>
      <c r="J146" s="86">
        <f>(H146/$H$145)/(C146/$C$145)*100</f>
        <v>103.72952746301254</v>
      </c>
      <c r="K146" s="22">
        <v>211</v>
      </c>
      <c r="L146" s="23" t="s">
        <v>218</v>
      </c>
      <c r="M146" s="86">
        <f>(K146/$K$145)/(C146/$C$145)*100</f>
        <v>105.44233114905597</v>
      </c>
      <c r="N146" s="22">
        <v>32</v>
      </c>
      <c r="O146" s="23" t="s">
        <v>412</v>
      </c>
      <c r="P146" s="86">
        <f>(N146/$N$145)/(C146/$C$145)*100</f>
        <v>102.94369770950486</v>
      </c>
      <c r="Q146" s="22">
        <v>27</v>
      </c>
      <c r="R146" s="23" t="s">
        <v>413</v>
      </c>
      <c r="S146" s="86">
        <f>(Q146/$Q$145)/(C146/$C$145)*100</f>
        <v>102.94369770950486</v>
      </c>
    </row>
    <row r="147" spans="1:19" ht="12.75">
      <c r="A147" s="122"/>
      <c r="B147" s="4" t="s">
        <v>76</v>
      </c>
      <c r="C147" s="42">
        <v>30881</v>
      </c>
      <c r="D147" s="77" t="s">
        <v>93</v>
      </c>
      <c r="E147" s="9">
        <v>69</v>
      </c>
      <c r="F147" s="10" t="s">
        <v>409</v>
      </c>
      <c r="G147" s="11">
        <f aca="true" t="shared" si="20" ref="G147:G175">(E147/$E$145)/(C147/$C$145)*100</f>
        <v>87.6886035007248</v>
      </c>
      <c r="H147" s="9">
        <v>260</v>
      </c>
      <c r="I147" s="10" t="s">
        <v>413</v>
      </c>
      <c r="J147" s="11">
        <f aca="true" t="shared" si="21" ref="J147:J175">(H147/$H$145)/(C147/$C$145)*100</f>
        <v>96.4778362445744</v>
      </c>
      <c r="K147" s="9">
        <v>201</v>
      </c>
      <c r="L147" s="10" t="s">
        <v>219</v>
      </c>
      <c r="M147" s="11">
        <f aca="true" t="shared" si="22" ref="M147:M175">(K147/$K$145)/(C147/$C$145)*100</f>
        <v>94.86026535309517</v>
      </c>
      <c r="N147" s="9">
        <v>32</v>
      </c>
      <c r="O147" s="10" t="s">
        <v>413</v>
      </c>
      <c r="P147" s="11">
        <f aca="true" t="shared" si="23" ref="P147:P175">(N147/$N$145)/(C147/$C$145)*100</f>
        <v>97.21997344645574</v>
      </c>
      <c r="Q147" s="9">
        <v>27</v>
      </c>
      <c r="R147" s="10" t="s">
        <v>412</v>
      </c>
      <c r="S147" s="11">
        <f aca="true" t="shared" si="24" ref="S147:S175">(Q147/$Q$145)/(C147/$C$145)*100</f>
        <v>97.21997344645574</v>
      </c>
    </row>
    <row r="148" spans="1:19" ht="12.75">
      <c r="A148" s="107" t="s">
        <v>88</v>
      </c>
      <c r="B148" s="25" t="s">
        <v>77</v>
      </c>
      <c r="C148" s="43">
        <v>7866</v>
      </c>
      <c r="D148" s="43" t="s">
        <v>48</v>
      </c>
      <c r="E148" s="22">
        <v>34</v>
      </c>
      <c r="F148" s="23" t="s">
        <v>161</v>
      </c>
      <c r="G148" s="24">
        <f t="shared" si="20"/>
        <v>169.63301974743624</v>
      </c>
      <c r="H148" s="22">
        <v>105</v>
      </c>
      <c r="I148" s="23" t="s">
        <v>158</v>
      </c>
      <c r="J148" s="24">
        <f t="shared" si="21"/>
        <v>152.96107219592295</v>
      </c>
      <c r="K148" s="22">
        <v>26</v>
      </c>
      <c r="L148" s="23" t="s">
        <v>314</v>
      </c>
      <c r="M148" s="24">
        <f t="shared" si="22"/>
        <v>48.17248376322825</v>
      </c>
      <c r="N148" s="22">
        <v>4</v>
      </c>
      <c r="O148" s="23" t="s">
        <v>314</v>
      </c>
      <c r="P148" s="24">
        <f t="shared" si="23"/>
        <v>47.709286803966435</v>
      </c>
      <c r="Q148" s="22">
        <v>3</v>
      </c>
      <c r="R148" s="23" t="s">
        <v>285</v>
      </c>
      <c r="S148" s="24">
        <f t="shared" si="24"/>
        <v>42.40825493685906</v>
      </c>
    </row>
    <row r="149" spans="1:19" ht="12.75">
      <c r="A149" s="108"/>
      <c r="B149" s="5" t="s">
        <v>6</v>
      </c>
      <c r="C149" s="44">
        <v>2336</v>
      </c>
      <c r="D149" s="44" t="s">
        <v>94</v>
      </c>
      <c r="E149" s="12">
        <v>13</v>
      </c>
      <c r="F149" s="34" t="s">
        <v>263</v>
      </c>
      <c r="G149" s="35">
        <f t="shared" si="20"/>
        <v>218.40165860864892</v>
      </c>
      <c r="H149" s="12">
        <v>68</v>
      </c>
      <c r="I149" s="34" t="s">
        <v>134</v>
      </c>
      <c r="J149" s="35">
        <f t="shared" si="21"/>
        <v>333.56589197950433</v>
      </c>
      <c r="K149" s="12">
        <v>46</v>
      </c>
      <c r="L149" s="34" t="s">
        <v>27</v>
      </c>
      <c r="M149" s="35">
        <f t="shared" si="22"/>
        <v>286.98858724564434</v>
      </c>
      <c r="N149" s="12">
        <v>12</v>
      </c>
      <c r="O149" s="34" t="s">
        <v>189</v>
      </c>
      <c r="P149" s="35">
        <f t="shared" si="23"/>
        <v>481.9536601027397</v>
      </c>
      <c r="Q149" s="12">
        <v>3</v>
      </c>
      <c r="R149" s="34" t="s">
        <v>148</v>
      </c>
      <c r="S149" s="35">
        <f t="shared" si="24"/>
        <v>142.80108447488584</v>
      </c>
    </row>
    <row r="150" spans="1:19" ht="12.75">
      <c r="A150" s="108"/>
      <c r="B150" s="26" t="s">
        <v>7</v>
      </c>
      <c r="C150" s="43">
        <v>4323</v>
      </c>
      <c r="D150" s="43" t="s">
        <v>95</v>
      </c>
      <c r="E150" s="27">
        <v>15</v>
      </c>
      <c r="F150" s="28" t="s">
        <v>37</v>
      </c>
      <c r="G150" s="29">
        <f t="shared" si="20"/>
        <v>136.1731368466887</v>
      </c>
      <c r="H150" s="27">
        <v>70</v>
      </c>
      <c r="I150" s="28" t="s">
        <v>41</v>
      </c>
      <c r="J150" s="29">
        <f t="shared" si="21"/>
        <v>185.54889257354148</v>
      </c>
      <c r="K150" s="27">
        <v>91</v>
      </c>
      <c r="L150" s="28" t="s">
        <v>213</v>
      </c>
      <c r="M150" s="29">
        <f t="shared" si="22"/>
        <v>306.7861786919817</v>
      </c>
      <c r="N150" s="27">
        <v>10</v>
      </c>
      <c r="O150" s="28" t="s">
        <v>118</v>
      </c>
      <c r="P150" s="29">
        <f t="shared" si="23"/>
        <v>217.02593684941013</v>
      </c>
      <c r="Q150" s="27">
        <v>8</v>
      </c>
      <c r="R150" s="28" t="s">
        <v>135</v>
      </c>
      <c r="S150" s="29">
        <f t="shared" si="24"/>
        <v>205.77274012388514</v>
      </c>
    </row>
    <row r="151" spans="1:19" ht="12.75">
      <c r="A151" s="108"/>
      <c r="B151" s="5" t="s">
        <v>9</v>
      </c>
      <c r="C151" s="44">
        <v>7914</v>
      </c>
      <c r="D151" s="44" t="s">
        <v>96</v>
      </c>
      <c r="E151" s="12">
        <v>19</v>
      </c>
      <c r="F151" s="34" t="s">
        <v>36</v>
      </c>
      <c r="G151" s="35">
        <f t="shared" si="20"/>
        <v>94.21997254802857</v>
      </c>
      <c r="H151" s="12">
        <v>51</v>
      </c>
      <c r="I151" s="34" t="s">
        <v>184</v>
      </c>
      <c r="J151" s="35">
        <f t="shared" si="21"/>
        <v>73.8447615299585</v>
      </c>
      <c r="K151" s="12">
        <v>70</v>
      </c>
      <c r="L151" s="34" t="s">
        <v>25</v>
      </c>
      <c r="M151" s="35">
        <f t="shared" si="22"/>
        <v>128.90852146006463</v>
      </c>
      <c r="N151" s="12">
        <v>8</v>
      </c>
      <c r="O151" s="34" t="s">
        <v>43</v>
      </c>
      <c r="P151" s="35">
        <f t="shared" si="23"/>
        <v>94.83984078847611</v>
      </c>
      <c r="Q151" s="12">
        <v>10</v>
      </c>
      <c r="R151" s="34" t="s">
        <v>189</v>
      </c>
      <c r="S151" s="35">
        <f t="shared" si="24"/>
        <v>140.50346783477943</v>
      </c>
    </row>
    <row r="152" spans="1:19" ht="12.75">
      <c r="A152" s="108"/>
      <c r="B152" s="26" t="s">
        <v>12</v>
      </c>
      <c r="C152" s="43">
        <v>9793</v>
      </c>
      <c r="D152" s="43" t="s">
        <v>97</v>
      </c>
      <c r="E152" s="27">
        <v>30</v>
      </c>
      <c r="F152" s="28" t="s">
        <v>85</v>
      </c>
      <c r="G152" s="29">
        <f t="shared" si="20"/>
        <v>120.22392945741555</v>
      </c>
      <c r="H152" s="27">
        <v>85</v>
      </c>
      <c r="I152" s="28" t="s">
        <v>115</v>
      </c>
      <c r="J152" s="29">
        <f t="shared" si="21"/>
        <v>99.46006377822452</v>
      </c>
      <c r="K152" s="27">
        <v>57</v>
      </c>
      <c r="L152" s="28" t="s">
        <v>132</v>
      </c>
      <c r="M152" s="29">
        <f t="shared" si="22"/>
        <v>84.82790362444345</v>
      </c>
      <c r="N152" s="27">
        <v>9</v>
      </c>
      <c r="O152" s="28" t="s">
        <v>102</v>
      </c>
      <c r="P152" s="29">
        <f t="shared" si="23"/>
        <v>86.22309940774022</v>
      </c>
      <c r="Q152" s="27">
        <v>10</v>
      </c>
      <c r="R152" s="28" t="s">
        <v>251</v>
      </c>
      <c r="S152" s="29">
        <f t="shared" si="24"/>
        <v>113.5448222653369</v>
      </c>
    </row>
    <row r="153" spans="1:19" ht="12.75">
      <c r="A153" s="108"/>
      <c r="B153" s="5" t="s">
        <v>14</v>
      </c>
      <c r="C153" s="44">
        <v>8454</v>
      </c>
      <c r="D153" s="44" t="s">
        <v>20</v>
      </c>
      <c r="E153" s="12">
        <v>12</v>
      </c>
      <c r="F153" s="34" t="s">
        <v>47</v>
      </c>
      <c r="G153" s="35">
        <f t="shared" si="20"/>
        <v>55.706313753322476</v>
      </c>
      <c r="H153" s="12">
        <v>56</v>
      </c>
      <c r="I153" s="34" t="s">
        <v>8</v>
      </c>
      <c r="J153" s="35">
        <f t="shared" si="21"/>
        <v>75.90516797685544</v>
      </c>
      <c r="K153" s="12">
        <v>49</v>
      </c>
      <c r="L153" s="34" t="s">
        <v>26</v>
      </c>
      <c r="M153" s="35">
        <f t="shared" si="22"/>
        <v>84.47213475094229</v>
      </c>
      <c r="N153" s="12">
        <v>7</v>
      </c>
      <c r="O153" s="34" t="s">
        <v>19</v>
      </c>
      <c r="P153" s="35">
        <f t="shared" si="23"/>
        <v>77.684195351313</v>
      </c>
      <c r="Q153" s="12">
        <v>8</v>
      </c>
      <c r="R153" s="34" t="s">
        <v>116</v>
      </c>
      <c r="S153" s="35">
        <f t="shared" si="24"/>
        <v>105.22303708960912</v>
      </c>
    </row>
    <row r="154" spans="1:19" ht="12.75">
      <c r="A154" s="108"/>
      <c r="B154" s="26" t="s">
        <v>17</v>
      </c>
      <c r="C154" s="43">
        <v>7271</v>
      </c>
      <c r="D154" s="43" t="s">
        <v>23</v>
      </c>
      <c r="E154" s="27">
        <v>10</v>
      </c>
      <c r="F154" s="28" t="s">
        <v>117</v>
      </c>
      <c r="G154" s="29">
        <f t="shared" si="20"/>
        <v>53.974828825767695</v>
      </c>
      <c r="H154" s="27">
        <v>32</v>
      </c>
      <c r="I154" s="28" t="s">
        <v>314</v>
      </c>
      <c r="J154" s="29">
        <f t="shared" si="21"/>
        <v>50.431443116595155</v>
      </c>
      <c r="K154" s="27">
        <v>32</v>
      </c>
      <c r="L154" s="28" t="s">
        <v>109</v>
      </c>
      <c r="M154" s="29">
        <f t="shared" si="22"/>
        <v>64.14096163372781</v>
      </c>
      <c r="N154" s="27">
        <v>7</v>
      </c>
      <c r="O154" s="28" t="s">
        <v>49</v>
      </c>
      <c r="P154" s="29">
        <f t="shared" si="23"/>
        <v>90.32350261312061</v>
      </c>
      <c r="Q154" s="27">
        <v>7</v>
      </c>
      <c r="R154" s="28" t="s">
        <v>134</v>
      </c>
      <c r="S154" s="29">
        <f t="shared" si="24"/>
        <v>107.05007717110591</v>
      </c>
    </row>
    <row r="155" spans="1:19" ht="12.75">
      <c r="A155" s="109"/>
      <c r="B155" s="6" t="s">
        <v>18</v>
      </c>
      <c r="C155" s="42">
        <v>12087</v>
      </c>
      <c r="D155" s="77" t="s">
        <v>101</v>
      </c>
      <c r="E155" s="9">
        <v>20</v>
      </c>
      <c r="F155" s="10" t="s">
        <v>48</v>
      </c>
      <c r="G155" s="11">
        <f t="shared" si="20"/>
        <v>64.93769841849209</v>
      </c>
      <c r="H155" s="9">
        <v>58</v>
      </c>
      <c r="I155" s="10" t="s">
        <v>21</v>
      </c>
      <c r="J155" s="11">
        <f t="shared" si="21"/>
        <v>54.98636791657431</v>
      </c>
      <c r="K155" s="9">
        <v>40</v>
      </c>
      <c r="L155" s="10" t="s">
        <v>184</v>
      </c>
      <c r="M155" s="11">
        <f t="shared" si="22"/>
        <v>48.2304264952878</v>
      </c>
      <c r="N155" s="9">
        <v>7</v>
      </c>
      <c r="O155" s="10" t="s">
        <v>264</v>
      </c>
      <c r="P155" s="11">
        <f t="shared" si="23"/>
        <v>54.33458984859767</v>
      </c>
      <c r="Q155" s="9">
        <v>6</v>
      </c>
      <c r="R155" s="10" t="s">
        <v>113</v>
      </c>
      <c r="S155" s="11">
        <f t="shared" si="24"/>
        <v>55.19704365571827</v>
      </c>
    </row>
    <row r="156" spans="1:19" ht="22.5">
      <c r="A156" s="107" t="s">
        <v>89</v>
      </c>
      <c r="B156" s="25" t="s">
        <v>208</v>
      </c>
      <c r="C156" s="43">
        <v>13216</v>
      </c>
      <c r="D156" s="43" t="s">
        <v>161</v>
      </c>
      <c r="E156" s="22">
        <v>28</v>
      </c>
      <c r="F156" s="23" t="s">
        <v>296</v>
      </c>
      <c r="G156" s="24">
        <f t="shared" si="20"/>
        <v>83.14639415088068</v>
      </c>
      <c r="H156" s="22">
        <v>126</v>
      </c>
      <c r="I156" s="23" t="s">
        <v>414</v>
      </c>
      <c r="J156" s="24">
        <f t="shared" si="21"/>
        <v>109.24864956656748</v>
      </c>
      <c r="K156" s="22">
        <v>94</v>
      </c>
      <c r="L156" s="23" t="s">
        <v>142</v>
      </c>
      <c r="M156" s="24">
        <f t="shared" si="22"/>
        <v>103.65910546792357</v>
      </c>
      <c r="N156" s="22">
        <v>18</v>
      </c>
      <c r="O156" s="23" t="s">
        <v>347</v>
      </c>
      <c r="P156" s="24">
        <f t="shared" si="23"/>
        <v>127.78190261803874</v>
      </c>
      <c r="Q156" s="22">
        <v>14</v>
      </c>
      <c r="R156" s="23" t="s">
        <v>223</v>
      </c>
      <c r="S156" s="24">
        <f t="shared" si="24"/>
        <v>117.79072504708097</v>
      </c>
    </row>
    <row r="157" spans="1:19" ht="22.5">
      <c r="A157" s="108"/>
      <c r="B157" s="26" t="s">
        <v>180</v>
      </c>
      <c r="C157" s="44">
        <v>19683</v>
      </c>
      <c r="D157" s="44" t="s">
        <v>139</v>
      </c>
      <c r="E157" s="12">
        <v>51</v>
      </c>
      <c r="F157" s="34" t="s">
        <v>304</v>
      </c>
      <c r="G157" s="35">
        <f t="shared" si="20"/>
        <v>101.68673474571965</v>
      </c>
      <c r="H157" s="12">
        <v>171</v>
      </c>
      <c r="I157" s="34" t="s">
        <v>332</v>
      </c>
      <c r="J157" s="35">
        <f t="shared" si="21"/>
        <v>99.55208955067593</v>
      </c>
      <c r="K157" s="12">
        <v>173</v>
      </c>
      <c r="L157" s="34" t="s">
        <v>416</v>
      </c>
      <c r="M157" s="35">
        <f t="shared" si="22"/>
        <v>128.09566828404976</v>
      </c>
      <c r="N157" s="12">
        <v>24</v>
      </c>
      <c r="O157" s="34" t="s">
        <v>418</v>
      </c>
      <c r="P157" s="35">
        <f t="shared" si="23"/>
        <v>114.39757658893461</v>
      </c>
      <c r="Q157" s="12">
        <v>15</v>
      </c>
      <c r="R157" s="34" t="s">
        <v>248</v>
      </c>
      <c r="S157" s="35">
        <f t="shared" si="24"/>
        <v>84.73894562143305</v>
      </c>
    </row>
    <row r="158" spans="1:19" ht="12.75">
      <c r="A158" s="108"/>
      <c r="B158" s="26" t="s">
        <v>91</v>
      </c>
      <c r="C158" s="43">
        <v>14543</v>
      </c>
      <c r="D158" s="43" t="s">
        <v>138</v>
      </c>
      <c r="E158" s="27">
        <v>26</v>
      </c>
      <c r="F158" s="28" t="s">
        <v>299</v>
      </c>
      <c r="G158" s="29">
        <f t="shared" si="20"/>
        <v>70.16245265898424</v>
      </c>
      <c r="H158" s="27">
        <v>88</v>
      </c>
      <c r="I158" s="28" t="s">
        <v>119</v>
      </c>
      <c r="J158" s="29">
        <f t="shared" si="21"/>
        <v>69.33846613333557</v>
      </c>
      <c r="K158" s="27">
        <v>89</v>
      </c>
      <c r="L158" s="28" t="s">
        <v>24</v>
      </c>
      <c r="M158" s="29">
        <f t="shared" si="22"/>
        <v>89.18989151021177</v>
      </c>
      <c r="N158" s="27">
        <v>12</v>
      </c>
      <c r="O158" s="28" t="s">
        <v>243</v>
      </c>
      <c r="P158" s="29">
        <f t="shared" si="23"/>
        <v>77.41482156363885</v>
      </c>
      <c r="Q158" s="27">
        <v>15</v>
      </c>
      <c r="R158" s="28" t="s">
        <v>137</v>
      </c>
      <c r="S158" s="29">
        <f t="shared" si="24"/>
        <v>114.68862453872424</v>
      </c>
    </row>
    <row r="159" spans="1:19" ht="12.75">
      <c r="A159" s="108"/>
      <c r="B159" s="26" t="s">
        <v>78</v>
      </c>
      <c r="C159" s="44">
        <v>4738</v>
      </c>
      <c r="D159" s="44" t="s">
        <v>160</v>
      </c>
      <c r="E159" s="12">
        <v>14</v>
      </c>
      <c r="F159" s="34" t="s">
        <v>10</v>
      </c>
      <c r="G159" s="35">
        <f t="shared" si="20"/>
        <v>115.962721095192</v>
      </c>
      <c r="H159" s="12">
        <v>35</v>
      </c>
      <c r="I159" s="34" t="s">
        <v>150</v>
      </c>
      <c r="J159" s="35">
        <f t="shared" si="21"/>
        <v>84.64836034143308</v>
      </c>
      <c r="K159" s="12">
        <v>30</v>
      </c>
      <c r="L159" s="34" t="s">
        <v>165</v>
      </c>
      <c r="M159" s="35">
        <f t="shared" si="22"/>
        <v>92.27962722380916</v>
      </c>
      <c r="N159" s="12">
        <v>5</v>
      </c>
      <c r="O159" s="34" t="s">
        <v>263</v>
      </c>
      <c r="P159" s="35">
        <f t="shared" si="23"/>
        <v>99.00835004221192</v>
      </c>
      <c r="Q159" s="12">
        <v>7</v>
      </c>
      <c r="R159" s="34" t="s">
        <v>48</v>
      </c>
      <c r="S159" s="35">
        <f t="shared" si="24"/>
        <v>164.28052155152199</v>
      </c>
    </row>
    <row r="160" spans="1:19" ht="12.75">
      <c r="A160" s="109"/>
      <c r="B160" s="30" t="s">
        <v>181</v>
      </c>
      <c r="C160" s="45">
        <v>7866</v>
      </c>
      <c r="D160" s="78" t="s">
        <v>48</v>
      </c>
      <c r="E160" s="31">
        <v>34</v>
      </c>
      <c r="F160" s="32" t="s">
        <v>161</v>
      </c>
      <c r="G160" s="33">
        <f t="shared" si="20"/>
        <v>169.63301974743624</v>
      </c>
      <c r="H160" s="31">
        <v>105</v>
      </c>
      <c r="I160" s="32" t="s">
        <v>158</v>
      </c>
      <c r="J160" s="33">
        <f t="shared" si="21"/>
        <v>152.96107219592295</v>
      </c>
      <c r="K160" s="31">
        <v>26</v>
      </c>
      <c r="L160" s="32" t="s">
        <v>314</v>
      </c>
      <c r="M160" s="33">
        <f t="shared" si="22"/>
        <v>48.17248376322825</v>
      </c>
      <c r="N160" s="31">
        <v>4</v>
      </c>
      <c r="O160" s="32" t="s">
        <v>314</v>
      </c>
      <c r="P160" s="33">
        <f t="shared" si="23"/>
        <v>47.709286803966435</v>
      </c>
      <c r="Q160" s="31">
        <v>3</v>
      </c>
      <c r="R160" s="32" t="s">
        <v>285</v>
      </c>
      <c r="S160" s="33">
        <f t="shared" si="24"/>
        <v>42.40825493685906</v>
      </c>
    </row>
    <row r="161" spans="1:19" ht="12.75">
      <c r="A161" s="107" t="s">
        <v>90</v>
      </c>
      <c r="B161" s="52" t="s">
        <v>79</v>
      </c>
      <c r="C161" s="67">
        <v>5771</v>
      </c>
      <c r="D161" s="67" t="s">
        <v>5</v>
      </c>
      <c r="E161" s="83">
        <v>10</v>
      </c>
      <c r="F161" s="84" t="s">
        <v>150</v>
      </c>
      <c r="G161" s="85">
        <f t="shared" si="20"/>
        <v>68.00398204681284</v>
      </c>
      <c r="H161" s="83">
        <v>50</v>
      </c>
      <c r="I161" s="84" t="s">
        <v>5</v>
      </c>
      <c r="J161" s="85">
        <f t="shared" si="21"/>
        <v>99.28062264467906</v>
      </c>
      <c r="K161" s="83">
        <v>39</v>
      </c>
      <c r="L161" s="84" t="s">
        <v>5</v>
      </c>
      <c r="M161" s="85">
        <f t="shared" si="22"/>
        <v>98.49023322168257</v>
      </c>
      <c r="N161" s="83">
        <v>5</v>
      </c>
      <c r="O161" s="84" t="s">
        <v>198</v>
      </c>
      <c r="P161" s="85">
        <f t="shared" si="23"/>
        <v>81.28600979033097</v>
      </c>
      <c r="Q161" s="83">
        <v>4</v>
      </c>
      <c r="R161" s="84" t="s">
        <v>129</v>
      </c>
      <c r="S161" s="85">
        <f t="shared" si="24"/>
        <v>77.07117965305454</v>
      </c>
    </row>
    <row r="162" spans="1:19" ht="12.75">
      <c r="A162" s="108"/>
      <c r="B162" s="26" t="s">
        <v>80</v>
      </c>
      <c r="C162" s="68">
        <v>15753</v>
      </c>
      <c r="D162" s="68" t="s">
        <v>190</v>
      </c>
      <c r="E162" s="27">
        <v>43</v>
      </c>
      <c r="F162" s="28" t="s">
        <v>137</v>
      </c>
      <c r="G162" s="29">
        <f t="shared" si="20"/>
        <v>107.12494227679011</v>
      </c>
      <c r="H162" s="27">
        <v>135</v>
      </c>
      <c r="I162" s="28" t="s">
        <v>169</v>
      </c>
      <c r="J162" s="29">
        <f t="shared" si="21"/>
        <v>98.2010333182629</v>
      </c>
      <c r="K162" s="27">
        <v>120</v>
      </c>
      <c r="L162" s="28" t="s">
        <v>120</v>
      </c>
      <c r="M162" s="29">
        <f t="shared" si="22"/>
        <v>111.01907542345147</v>
      </c>
      <c r="N162" s="27">
        <v>12</v>
      </c>
      <c r="O162" s="28" t="s">
        <v>251</v>
      </c>
      <c r="P162" s="29">
        <f t="shared" si="23"/>
        <v>71.46852980384688</v>
      </c>
      <c r="Q162" s="27">
        <v>11</v>
      </c>
      <c r="R162" s="28" t="s">
        <v>68</v>
      </c>
      <c r="S162" s="29">
        <f t="shared" si="24"/>
        <v>77.64482250294475</v>
      </c>
    </row>
    <row r="163" spans="1:19" ht="12.75">
      <c r="A163" s="108"/>
      <c r="B163" s="5" t="s">
        <v>81</v>
      </c>
      <c r="C163" s="69">
        <v>24017</v>
      </c>
      <c r="D163" s="69" t="s">
        <v>200</v>
      </c>
      <c r="E163" s="12">
        <v>59</v>
      </c>
      <c r="F163" s="34" t="s">
        <v>410</v>
      </c>
      <c r="G163" s="35">
        <f t="shared" si="20"/>
        <v>96.4092427994223</v>
      </c>
      <c r="H163" s="12">
        <v>220</v>
      </c>
      <c r="I163" s="34" t="s">
        <v>288</v>
      </c>
      <c r="J163" s="35">
        <f t="shared" si="21"/>
        <v>104.96620237509879</v>
      </c>
      <c r="K163" s="12">
        <v>174</v>
      </c>
      <c r="L163" s="34" t="s">
        <v>235</v>
      </c>
      <c r="M163" s="35">
        <f t="shared" si="22"/>
        <v>105.58692042974414</v>
      </c>
      <c r="N163" s="12">
        <v>34</v>
      </c>
      <c r="O163" s="34" t="s">
        <v>238</v>
      </c>
      <c r="P163" s="35">
        <f t="shared" si="23"/>
        <v>132.81802993712785</v>
      </c>
      <c r="Q163" s="12">
        <v>24</v>
      </c>
      <c r="R163" s="34" t="s">
        <v>409</v>
      </c>
      <c r="S163" s="35">
        <f t="shared" si="24"/>
        <v>111.11573746374094</v>
      </c>
    </row>
    <row r="164" spans="1:19" ht="12.75">
      <c r="A164" s="108"/>
      <c r="B164" s="26" t="s">
        <v>82</v>
      </c>
      <c r="C164" s="68">
        <v>9240</v>
      </c>
      <c r="D164" s="68" t="s">
        <v>201</v>
      </c>
      <c r="E164" s="27">
        <v>25</v>
      </c>
      <c r="F164" s="28" t="s">
        <v>128</v>
      </c>
      <c r="G164" s="29">
        <f t="shared" si="20"/>
        <v>106.18262456497752</v>
      </c>
      <c r="H164" s="27">
        <v>79</v>
      </c>
      <c r="I164" s="28" t="s">
        <v>35</v>
      </c>
      <c r="J164" s="29">
        <f t="shared" si="21"/>
        <v>97.97170863487658</v>
      </c>
      <c r="K164" s="27">
        <v>54</v>
      </c>
      <c r="L164" s="28" t="s">
        <v>48</v>
      </c>
      <c r="M164" s="29">
        <f t="shared" si="22"/>
        <v>85.17289749085866</v>
      </c>
      <c r="N164" s="27">
        <v>8</v>
      </c>
      <c r="O164" s="28" t="s">
        <v>23</v>
      </c>
      <c r="P164" s="29">
        <f t="shared" si="23"/>
        <v>81.22970779220779</v>
      </c>
      <c r="Q164" s="27">
        <v>9</v>
      </c>
      <c r="R164" s="28" t="s">
        <v>119</v>
      </c>
      <c r="S164" s="29">
        <f t="shared" si="24"/>
        <v>108.30627705627704</v>
      </c>
    </row>
    <row r="165" spans="1:19" ht="12.75">
      <c r="A165" s="109"/>
      <c r="B165" s="6" t="s">
        <v>83</v>
      </c>
      <c r="C165" s="70">
        <v>5265</v>
      </c>
      <c r="D165" s="70" t="s">
        <v>107</v>
      </c>
      <c r="E165" s="9">
        <v>16</v>
      </c>
      <c r="F165" s="10" t="s">
        <v>33</v>
      </c>
      <c r="G165" s="11">
        <f t="shared" si="20"/>
        <v>119.26335586466305</v>
      </c>
      <c r="H165" s="9">
        <v>40</v>
      </c>
      <c r="I165" s="10" t="s">
        <v>34</v>
      </c>
      <c r="J165" s="11">
        <f t="shared" si="21"/>
        <v>87.05769774472064</v>
      </c>
      <c r="K165" s="9">
        <v>24</v>
      </c>
      <c r="L165" s="10" t="s">
        <v>240</v>
      </c>
      <c r="M165" s="11">
        <f t="shared" si="22"/>
        <v>66.43432080325285</v>
      </c>
      <c r="N165" s="9">
        <v>7</v>
      </c>
      <c r="O165" s="10" t="s">
        <v>131</v>
      </c>
      <c r="P165" s="11">
        <f t="shared" si="23"/>
        <v>124.73735754985755</v>
      </c>
      <c r="Q165" s="9">
        <v>6</v>
      </c>
      <c r="R165" s="10" t="s">
        <v>113</v>
      </c>
      <c r="S165" s="11">
        <f t="shared" si="24"/>
        <v>126.71731560620447</v>
      </c>
    </row>
    <row r="166" spans="1:19" ht="12.75">
      <c r="A166" s="114" t="s">
        <v>57</v>
      </c>
      <c r="B166" s="5" t="s">
        <v>28</v>
      </c>
      <c r="C166" s="44">
        <v>16032</v>
      </c>
      <c r="D166" s="44" t="s">
        <v>51</v>
      </c>
      <c r="E166" s="12">
        <v>48</v>
      </c>
      <c r="F166" s="34" t="s">
        <v>162</v>
      </c>
      <c r="G166" s="35">
        <f t="shared" si="20"/>
        <v>117.50029353058589</v>
      </c>
      <c r="H166" s="12">
        <v>163</v>
      </c>
      <c r="I166" s="34" t="s">
        <v>256</v>
      </c>
      <c r="J166" s="35">
        <f t="shared" si="21"/>
        <v>116.5052409493989</v>
      </c>
      <c r="K166" s="12">
        <v>104</v>
      </c>
      <c r="L166" s="34" t="s">
        <v>303</v>
      </c>
      <c r="M166" s="35">
        <f t="shared" si="22"/>
        <v>94.54210511016801</v>
      </c>
      <c r="N166" s="12">
        <v>19</v>
      </c>
      <c r="O166" s="34" t="s">
        <v>50</v>
      </c>
      <c r="P166" s="35">
        <f t="shared" si="23"/>
        <v>111.18924260853294</v>
      </c>
      <c r="Q166" s="12">
        <v>12</v>
      </c>
      <c r="R166" s="34" t="s">
        <v>142</v>
      </c>
      <c r="S166" s="35">
        <f t="shared" si="24"/>
        <v>83.229374584165</v>
      </c>
    </row>
    <row r="167" spans="1:19" ht="12.75">
      <c r="A167" s="115"/>
      <c r="B167" s="26" t="s">
        <v>29</v>
      </c>
      <c r="C167" s="43">
        <v>11457</v>
      </c>
      <c r="D167" s="43" t="s">
        <v>84</v>
      </c>
      <c r="E167" s="27">
        <v>26</v>
      </c>
      <c r="F167" s="28" t="s">
        <v>171</v>
      </c>
      <c r="G167" s="29">
        <f t="shared" si="20"/>
        <v>89.06105865580936</v>
      </c>
      <c r="H167" s="27">
        <v>102</v>
      </c>
      <c r="I167" s="28" t="s">
        <v>243</v>
      </c>
      <c r="J167" s="29">
        <f t="shared" si="21"/>
        <v>102.01753386542578</v>
      </c>
      <c r="K167" s="27">
        <v>71</v>
      </c>
      <c r="L167" s="28" t="s">
        <v>167</v>
      </c>
      <c r="M167" s="29">
        <f t="shared" si="22"/>
        <v>90.31649366860131</v>
      </c>
      <c r="N167" s="27">
        <v>18</v>
      </c>
      <c r="O167" s="28" t="s">
        <v>310</v>
      </c>
      <c r="P167" s="29">
        <f t="shared" si="23"/>
        <v>147.40033385703063</v>
      </c>
      <c r="Q167" s="27">
        <v>9</v>
      </c>
      <c r="R167" s="28" t="s">
        <v>176</v>
      </c>
      <c r="S167" s="29">
        <f t="shared" si="24"/>
        <v>87.34834598935149</v>
      </c>
    </row>
    <row r="168" spans="1:19" ht="12.75">
      <c r="A168" s="115"/>
      <c r="B168" s="5" t="s">
        <v>31</v>
      </c>
      <c r="C168" s="44">
        <v>11853</v>
      </c>
      <c r="D168" s="44" t="s">
        <v>85</v>
      </c>
      <c r="E168" s="12">
        <v>45</v>
      </c>
      <c r="F168" s="34" t="s">
        <v>358</v>
      </c>
      <c r="G168" s="35">
        <f t="shared" si="20"/>
        <v>148.99429779504817</v>
      </c>
      <c r="H168" s="12">
        <v>134</v>
      </c>
      <c r="I168" s="34" t="s">
        <v>217</v>
      </c>
      <c r="J168" s="35">
        <f t="shared" si="21"/>
        <v>129.54542380806095</v>
      </c>
      <c r="K168" s="12">
        <v>124</v>
      </c>
      <c r="L168" s="34" t="s">
        <v>52</v>
      </c>
      <c r="M168" s="35">
        <f t="shared" si="22"/>
        <v>152.46600958833082</v>
      </c>
      <c r="N168" s="12">
        <v>19</v>
      </c>
      <c r="O168" s="34" t="s">
        <v>289</v>
      </c>
      <c r="P168" s="35">
        <f t="shared" si="23"/>
        <v>150.39111933687676</v>
      </c>
      <c r="Q168" s="12">
        <v>15</v>
      </c>
      <c r="R168" s="34" t="s">
        <v>125</v>
      </c>
      <c r="S168" s="35">
        <f t="shared" si="24"/>
        <v>140.7168368064344</v>
      </c>
    </row>
    <row r="169" spans="1:19" ht="12.75">
      <c r="A169" s="116"/>
      <c r="B169" s="30" t="s">
        <v>32</v>
      </c>
      <c r="C169" s="43">
        <v>20704</v>
      </c>
      <c r="D169" s="43" t="s">
        <v>86</v>
      </c>
      <c r="E169" s="31">
        <v>33</v>
      </c>
      <c r="F169" s="32" t="s">
        <v>71</v>
      </c>
      <c r="G169" s="33">
        <f t="shared" si="20"/>
        <v>62.552561596508774</v>
      </c>
      <c r="H169" s="31">
        <v>126</v>
      </c>
      <c r="I169" s="32" t="s">
        <v>334</v>
      </c>
      <c r="J169" s="33">
        <f t="shared" si="21"/>
        <v>69.7367732163715</v>
      </c>
      <c r="K169" s="31">
        <v>112</v>
      </c>
      <c r="L169" s="32" t="s">
        <v>248</v>
      </c>
      <c r="M169" s="33">
        <f t="shared" si="22"/>
        <v>78.83941567503489</v>
      </c>
      <c r="N169" s="31">
        <v>9</v>
      </c>
      <c r="O169" s="32" t="s">
        <v>149</v>
      </c>
      <c r="P169" s="33">
        <f t="shared" si="23"/>
        <v>40.78355933636012</v>
      </c>
      <c r="Q169" s="31">
        <v>17</v>
      </c>
      <c r="R169" s="32" t="s">
        <v>274</v>
      </c>
      <c r="S169" s="33">
        <f t="shared" si="24"/>
        <v>91.30146616864158</v>
      </c>
    </row>
    <row r="170" spans="1:19" ht="12.75">
      <c r="A170" s="117" t="s">
        <v>153</v>
      </c>
      <c r="B170" s="7" t="s">
        <v>58</v>
      </c>
      <c r="C170" s="79">
        <v>12002</v>
      </c>
      <c r="D170" s="80" t="s">
        <v>158</v>
      </c>
      <c r="E170" s="87">
        <v>34</v>
      </c>
      <c r="F170" s="88" t="s">
        <v>213</v>
      </c>
      <c r="G170" s="35">
        <f t="shared" si="20"/>
        <v>111.1759151252569</v>
      </c>
      <c r="H170" s="87">
        <v>101</v>
      </c>
      <c r="I170" s="88" t="s">
        <v>46</v>
      </c>
      <c r="J170" s="35">
        <f t="shared" si="21"/>
        <v>96.4302546267734</v>
      </c>
      <c r="K170" s="87">
        <v>97</v>
      </c>
      <c r="L170" s="88" t="s">
        <v>215</v>
      </c>
      <c r="M170" s="35">
        <f t="shared" si="22"/>
        <v>117.78710425285108</v>
      </c>
      <c r="N170" s="87">
        <v>16</v>
      </c>
      <c r="O170" s="88" t="s">
        <v>166</v>
      </c>
      <c r="P170" s="35">
        <f t="shared" si="23"/>
        <v>125.07290451591402</v>
      </c>
      <c r="Q170" s="87">
        <v>15</v>
      </c>
      <c r="R170" s="88" t="s">
        <v>253</v>
      </c>
      <c r="S170" s="35">
        <f t="shared" si="24"/>
        <v>138.96989390657114</v>
      </c>
    </row>
    <row r="171" spans="1:19" ht="12.75">
      <c r="A171" s="115"/>
      <c r="B171" s="21" t="s">
        <v>62</v>
      </c>
      <c r="C171" s="38">
        <v>8578</v>
      </c>
      <c r="D171" s="71" t="s">
        <v>172</v>
      </c>
      <c r="E171" s="89">
        <v>13</v>
      </c>
      <c r="F171" s="90" t="s">
        <v>284</v>
      </c>
      <c r="G171" s="29">
        <f t="shared" si="20"/>
        <v>59.47613365700675</v>
      </c>
      <c r="H171" s="89">
        <v>60</v>
      </c>
      <c r="I171" s="90" t="s">
        <v>155</v>
      </c>
      <c r="J171" s="29">
        <f t="shared" si="21"/>
        <v>80.15133690125101</v>
      </c>
      <c r="K171" s="89">
        <v>40</v>
      </c>
      <c r="L171" s="90" t="s">
        <v>37</v>
      </c>
      <c r="M171" s="29">
        <f t="shared" si="22"/>
        <v>67.96003323018695</v>
      </c>
      <c r="N171" s="89">
        <v>6</v>
      </c>
      <c r="O171" s="90" t="s">
        <v>197</v>
      </c>
      <c r="P171" s="29">
        <f t="shared" si="23"/>
        <v>65.62390708789927</v>
      </c>
      <c r="Q171" s="89">
        <v>9</v>
      </c>
      <c r="R171" s="90" t="s">
        <v>40</v>
      </c>
      <c r="S171" s="29">
        <f t="shared" si="24"/>
        <v>116.66472371182093</v>
      </c>
    </row>
    <row r="172" spans="1:19" ht="12.75">
      <c r="A172" s="115"/>
      <c r="B172" s="7" t="s">
        <v>65</v>
      </c>
      <c r="C172" s="54">
        <v>9955</v>
      </c>
      <c r="D172" s="81" t="s">
        <v>194</v>
      </c>
      <c r="E172" s="87">
        <v>21</v>
      </c>
      <c r="F172" s="88" t="s">
        <v>159</v>
      </c>
      <c r="G172" s="35">
        <f t="shared" si="20"/>
        <v>82.78724850060567</v>
      </c>
      <c r="H172" s="87">
        <v>73</v>
      </c>
      <c r="I172" s="88" t="s">
        <v>15</v>
      </c>
      <c r="J172" s="35">
        <f t="shared" si="21"/>
        <v>84.02860582545118</v>
      </c>
      <c r="K172" s="87">
        <v>87</v>
      </c>
      <c r="L172" s="88" t="s">
        <v>211</v>
      </c>
      <c r="M172" s="35">
        <f t="shared" si="22"/>
        <v>127.36720582426744</v>
      </c>
      <c r="N172" s="87">
        <v>14</v>
      </c>
      <c r="O172" s="88" t="s">
        <v>161</v>
      </c>
      <c r="P172" s="35">
        <f t="shared" si="23"/>
        <v>131.9421772978403</v>
      </c>
      <c r="Q172" s="87">
        <v>12</v>
      </c>
      <c r="R172" s="88" t="s">
        <v>141</v>
      </c>
      <c r="S172" s="35">
        <f t="shared" si="24"/>
        <v>134.03649757240916</v>
      </c>
    </row>
    <row r="173" spans="1:19" ht="12.75">
      <c r="A173" s="115"/>
      <c r="B173" s="21" t="s">
        <v>69</v>
      </c>
      <c r="C173" s="38">
        <v>10566</v>
      </c>
      <c r="D173" s="71" t="s">
        <v>144</v>
      </c>
      <c r="E173" s="89">
        <v>26</v>
      </c>
      <c r="F173" s="90" t="s">
        <v>171</v>
      </c>
      <c r="G173" s="29">
        <f t="shared" si="20"/>
        <v>96.57131828692104</v>
      </c>
      <c r="H173" s="89">
        <v>113</v>
      </c>
      <c r="I173" s="90" t="s">
        <v>30</v>
      </c>
      <c r="J173" s="29">
        <f t="shared" si="21"/>
        <v>122.55002362467542</v>
      </c>
      <c r="K173" s="89">
        <v>120</v>
      </c>
      <c r="L173" s="90" t="s">
        <v>206</v>
      </c>
      <c r="M173" s="29">
        <f t="shared" si="22"/>
        <v>165.51992193314697</v>
      </c>
      <c r="N173" s="89">
        <v>19</v>
      </c>
      <c r="O173" s="90" t="s">
        <v>120</v>
      </c>
      <c r="P173" s="29">
        <f t="shared" si="23"/>
        <v>168.70962876206698</v>
      </c>
      <c r="Q173" s="89">
        <v>8</v>
      </c>
      <c r="R173" s="90" t="s">
        <v>207</v>
      </c>
      <c r="S173" s="29">
        <f t="shared" si="24"/>
        <v>84.19038004500808</v>
      </c>
    </row>
    <row r="174" spans="1:19" ht="12.75">
      <c r="A174" s="115"/>
      <c r="B174" s="7" t="s">
        <v>73</v>
      </c>
      <c r="C174" s="54">
        <v>11078</v>
      </c>
      <c r="D174" s="81" t="s">
        <v>229</v>
      </c>
      <c r="E174" s="87">
        <v>25</v>
      </c>
      <c r="F174" s="88" t="s">
        <v>194</v>
      </c>
      <c r="G174" s="35">
        <f t="shared" si="20"/>
        <v>88.56539546672614</v>
      </c>
      <c r="H174" s="87">
        <v>71</v>
      </c>
      <c r="I174" s="88" t="s">
        <v>191</v>
      </c>
      <c r="J174" s="35">
        <f t="shared" si="21"/>
        <v>73.4416710652707</v>
      </c>
      <c r="K174" s="87">
        <v>42</v>
      </c>
      <c r="L174" s="88" t="s">
        <v>33</v>
      </c>
      <c r="M174" s="35">
        <f t="shared" si="22"/>
        <v>55.25448847273613</v>
      </c>
      <c r="N174" s="87">
        <v>5</v>
      </c>
      <c r="O174" s="88" t="s">
        <v>47</v>
      </c>
      <c r="P174" s="35">
        <f t="shared" si="23"/>
        <v>42.34532970752844</v>
      </c>
      <c r="Q174" s="87">
        <v>6</v>
      </c>
      <c r="R174" s="88" t="s">
        <v>156</v>
      </c>
      <c r="S174" s="35">
        <f t="shared" si="24"/>
        <v>60.22446891737378</v>
      </c>
    </row>
    <row r="175" spans="1:19" ht="12.75">
      <c r="A175" s="116"/>
      <c r="B175" s="37" t="s">
        <v>178</v>
      </c>
      <c r="C175" s="55">
        <v>7866</v>
      </c>
      <c r="D175" s="82" t="s">
        <v>48</v>
      </c>
      <c r="E175" s="91">
        <v>34</v>
      </c>
      <c r="F175" s="92" t="s">
        <v>161</v>
      </c>
      <c r="G175" s="33">
        <f t="shared" si="20"/>
        <v>169.63301974743624</v>
      </c>
      <c r="H175" s="91">
        <v>105</v>
      </c>
      <c r="I175" s="92" t="s">
        <v>158</v>
      </c>
      <c r="J175" s="33">
        <f t="shared" si="21"/>
        <v>152.96107219592295</v>
      </c>
      <c r="K175" s="91">
        <v>26</v>
      </c>
      <c r="L175" s="92" t="s">
        <v>314</v>
      </c>
      <c r="M175" s="33">
        <f t="shared" si="22"/>
        <v>48.17248376322825</v>
      </c>
      <c r="N175" s="91">
        <v>4</v>
      </c>
      <c r="O175" s="92" t="s">
        <v>314</v>
      </c>
      <c r="P175" s="33">
        <f t="shared" si="23"/>
        <v>47.709286803966435</v>
      </c>
      <c r="Q175" s="91">
        <v>3</v>
      </c>
      <c r="R175" s="92" t="s">
        <v>285</v>
      </c>
      <c r="S175" s="33">
        <f t="shared" si="24"/>
        <v>42.40825493685906</v>
      </c>
    </row>
    <row r="178" spans="1:13" ht="12.75" customHeight="1">
      <c r="A178" s="123"/>
      <c r="B178" s="124"/>
      <c r="C178" s="111" t="s">
        <v>55</v>
      </c>
      <c r="D178" s="113"/>
      <c r="E178" s="111" t="s">
        <v>420</v>
      </c>
      <c r="F178" s="119"/>
      <c r="G178" s="120"/>
      <c r="H178" s="111" t="s">
        <v>429</v>
      </c>
      <c r="I178" s="119"/>
      <c r="J178" s="120"/>
      <c r="K178" s="111" t="s">
        <v>278</v>
      </c>
      <c r="L178" s="119"/>
      <c r="M178" s="120"/>
    </row>
    <row r="179" spans="1:13" ht="22.5">
      <c r="A179" s="125"/>
      <c r="B179" s="126"/>
      <c r="C179" s="16" t="s">
        <v>0</v>
      </c>
      <c r="D179" s="17" t="s">
        <v>1</v>
      </c>
      <c r="E179" s="18" t="s">
        <v>0</v>
      </c>
      <c r="F179" s="18" t="s">
        <v>1</v>
      </c>
      <c r="G179" s="19" t="s">
        <v>56</v>
      </c>
      <c r="H179" s="18" t="s">
        <v>0</v>
      </c>
      <c r="I179" s="18" t="s">
        <v>1</v>
      </c>
      <c r="J179" s="19" t="s">
        <v>56</v>
      </c>
      <c r="K179" s="18" t="s">
        <v>0</v>
      </c>
      <c r="L179" s="18" t="s">
        <v>1</v>
      </c>
      <c r="M179" s="19" t="s">
        <v>56</v>
      </c>
    </row>
    <row r="180" spans="1:13" ht="12.75">
      <c r="A180" s="105" t="s">
        <v>2</v>
      </c>
      <c r="B180" s="106"/>
      <c r="C180" s="39">
        <v>60045</v>
      </c>
      <c r="D180" s="75" t="s">
        <v>3</v>
      </c>
      <c r="E180" s="14">
        <v>245</v>
      </c>
      <c r="F180" s="13" t="s">
        <v>3</v>
      </c>
      <c r="G180" s="15"/>
      <c r="H180" s="14">
        <v>182</v>
      </c>
      <c r="I180" s="13" t="s">
        <v>3</v>
      </c>
      <c r="J180" s="15"/>
      <c r="K180" s="39">
        <v>1103</v>
      </c>
      <c r="L180" s="40" t="s">
        <v>3</v>
      </c>
      <c r="M180" s="93"/>
    </row>
    <row r="181" spans="1:13" ht="12.75">
      <c r="A181" s="121" t="s">
        <v>87</v>
      </c>
      <c r="B181" s="21" t="s">
        <v>75</v>
      </c>
      <c r="C181" s="41">
        <v>29164</v>
      </c>
      <c r="D181" s="76" t="s">
        <v>92</v>
      </c>
      <c r="E181" s="22">
        <v>126</v>
      </c>
      <c r="F181" s="23" t="s">
        <v>147</v>
      </c>
      <c r="G181" s="86">
        <f>(E181/$E$180)/(C181/$C$180)*100</f>
        <v>105.88494621549071</v>
      </c>
      <c r="H181" s="22">
        <v>91</v>
      </c>
      <c r="I181" s="23" t="s">
        <v>426</v>
      </c>
      <c r="J181" s="86">
        <f>(H181/$H$180)/(C181/$C$180)*100</f>
        <v>102.94369770950486</v>
      </c>
      <c r="K181" s="47">
        <v>516</v>
      </c>
      <c r="L181" s="46" t="s">
        <v>315</v>
      </c>
      <c r="M181" s="58">
        <f>(K181/$K$180)/(C181/$C$180)*100</f>
        <v>96.31722215431462</v>
      </c>
    </row>
    <row r="182" spans="1:13" ht="12.75">
      <c r="A182" s="122"/>
      <c r="B182" s="4" t="s">
        <v>76</v>
      </c>
      <c r="C182" s="42">
        <v>30881</v>
      </c>
      <c r="D182" s="77" t="s">
        <v>93</v>
      </c>
      <c r="E182" s="9">
        <v>119</v>
      </c>
      <c r="F182" s="10" t="s">
        <v>146</v>
      </c>
      <c r="G182" s="11">
        <f aca="true" t="shared" si="25" ref="G182:G210">(E182/$E$180)/(C182/$C$180)*100</f>
        <v>94.44225991941416</v>
      </c>
      <c r="H182" s="9">
        <v>91</v>
      </c>
      <c r="I182" s="10" t="s">
        <v>427</v>
      </c>
      <c r="J182" s="11">
        <f aca="true" t="shared" si="26" ref="J182:J210">(H182/$H$180)/(C182/$C$180)*100</f>
        <v>97.21997344645574</v>
      </c>
      <c r="K182" s="48">
        <v>586</v>
      </c>
      <c r="L182" s="56" t="s">
        <v>316</v>
      </c>
      <c r="M182" s="57">
        <f aca="true" t="shared" si="27" ref="M182:M210">(K182/$K$180)/(C182/$C$180)*100</f>
        <v>103.30173062488316</v>
      </c>
    </row>
    <row r="183" spans="1:13" ht="12.75">
      <c r="A183" s="107" t="s">
        <v>88</v>
      </c>
      <c r="B183" s="25" t="s">
        <v>77</v>
      </c>
      <c r="C183" s="43">
        <v>7866</v>
      </c>
      <c r="D183" s="43" t="s">
        <v>48</v>
      </c>
      <c r="E183" s="22">
        <v>5</v>
      </c>
      <c r="F183" s="23" t="s">
        <v>421</v>
      </c>
      <c r="G183" s="24">
        <f t="shared" si="25"/>
        <v>15.57854262986659</v>
      </c>
      <c r="H183" s="22">
        <v>8</v>
      </c>
      <c r="I183" s="23" t="s">
        <v>428</v>
      </c>
      <c r="J183" s="24">
        <f t="shared" si="26"/>
        <v>33.55378412586651</v>
      </c>
      <c r="K183" s="47">
        <v>96</v>
      </c>
      <c r="L183" s="46" t="s">
        <v>38</v>
      </c>
      <c r="M183" s="58">
        <f t="shared" si="27"/>
        <v>66.43831779772661</v>
      </c>
    </row>
    <row r="184" spans="1:13" ht="12.75" customHeight="1">
      <c r="A184" s="108"/>
      <c r="B184" s="5" t="s">
        <v>6</v>
      </c>
      <c r="C184" s="44">
        <v>2336</v>
      </c>
      <c r="D184" s="44" t="s">
        <v>94</v>
      </c>
      <c r="E184" s="12">
        <v>12</v>
      </c>
      <c r="F184" s="34" t="s">
        <v>308</v>
      </c>
      <c r="G184" s="35">
        <f t="shared" si="25"/>
        <v>125.89809896561364</v>
      </c>
      <c r="H184" s="12">
        <v>7</v>
      </c>
      <c r="I184" s="34" t="s">
        <v>392</v>
      </c>
      <c r="J184" s="35">
        <f t="shared" si="26"/>
        <v>98.86228925184405</v>
      </c>
      <c r="K184" s="49">
        <v>81</v>
      </c>
      <c r="L184" s="59" t="s">
        <v>39</v>
      </c>
      <c r="M184" s="60">
        <f t="shared" si="27"/>
        <v>188.76154230678472</v>
      </c>
    </row>
    <row r="185" spans="1:13" ht="12.75">
      <c r="A185" s="108"/>
      <c r="B185" s="26" t="s">
        <v>7</v>
      </c>
      <c r="C185" s="43">
        <v>4323</v>
      </c>
      <c r="D185" s="43" t="s">
        <v>95</v>
      </c>
      <c r="E185" s="27">
        <v>27</v>
      </c>
      <c r="F185" s="28" t="s">
        <v>174</v>
      </c>
      <c r="G185" s="29">
        <f t="shared" si="25"/>
        <v>153.06972199011457</v>
      </c>
      <c r="H185" s="27">
        <v>21</v>
      </c>
      <c r="I185" s="28" t="s">
        <v>100</v>
      </c>
      <c r="J185" s="29">
        <f t="shared" si="26"/>
        <v>160.26530721187208</v>
      </c>
      <c r="K185" s="50">
        <v>121</v>
      </c>
      <c r="L185" s="61" t="s">
        <v>21</v>
      </c>
      <c r="M185" s="62">
        <f t="shared" si="27"/>
        <v>152.37070307904187</v>
      </c>
    </row>
    <row r="186" spans="1:13" ht="12.75">
      <c r="A186" s="108"/>
      <c r="B186" s="5" t="s">
        <v>9</v>
      </c>
      <c r="C186" s="44">
        <v>7914</v>
      </c>
      <c r="D186" s="44" t="s">
        <v>96</v>
      </c>
      <c r="E186" s="12">
        <v>59</v>
      </c>
      <c r="F186" s="34" t="s">
        <v>72</v>
      </c>
      <c r="G186" s="35">
        <f t="shared" si="25"/>
        <v>182.71185653943155</v>
      </c>
      <c r="H186" s="12">
        <v>39</v>
      </c>
      <c r="I186" s="34" t="s">
        <v>30</v>
      </c>
      <c r="J186" s="35">
        <f t="shared" si="26"/>
        <v>162.5825842088162</v>
      </c>
      <c r="K186" s="49">
        <v>194</v>
      </c>
      <c r="L186" s="59" t="s">
        <v>144</v>
      </c>
      <c r="M186" s="60">
        <f t="shared" si="27"/>
        <v>133.44644868877145</v>
      </c>
    </row>
    <row r="187" spans="1:13" ht="12.75">
      <c r="A187" s="108"/>
      <c r="B187" s="26" t="s">
        <v>12</v>
      </c>
      <c r="C187" s="43">
        <v>9793</v>
      </c>
      <c r="D187" s="43" t="s">
        <v>97</v>
      </c>
      <c r="E187" s="27">
        <v>31</v>
      </c>
      <c r="F187" s="28" t="s">
        <v>134</v>
      </c>
      <c r="G187" s="29">
        <f t="shared" si="25"/>
        <v>77.5812377437445</v>
      </c>
      <c r="H187" s="27">
        <v>25</v>
      </c>
      <c r="I187" s="28" t="s">
        <v>132</v>
      </c>
      <c r="J187" s="29">
        <f t="shared" si="26"/>
        <v>84.22280772428839</v>
      </c>
      <c r="K187" s="50">
        <v>147</v>
      </c>
      <c r="L187" s="61" t="s">
        <v>159</v>
      </c>
      <c r="M187" s="62">
        <f t="shared" si="27"/>
        <v>81.71521297753802</v>
      </c>
    </row>
    <row r="188" spans="1:13" ht="12.75">
      <c r="A188" s="108"/>
      <c r="B188" s="5" t="s">
        <v>14</v>
      </c>
      <c r="C188" s="44">
        <v>8454</v>
      </c>
      <c r="D188" s="44" t="s">
        <v>20</v>
      </c>
      <c r="E188" s="12">
        <v>32</v>
      </c>
      <c r="F188" s="34" t="s">
        <v>123</v>
      </c>
      <c r="G188" s="35">
        <f t="shared" si="25"/>
        <v>92.76806535247172</v>
      </c>
      <c r="H188" s="12">
        <v>18</v>
      </c>
      <c r="I188" s="34" t="s">
        <v>37</v>
      </c>
      <c r="J188" s="35">
        <f t="shared" si="26"/>
        <v>70.24504948564565</v>
      </c>
      <c r="K188" s="49">
        <v>156</v>
      </c>
      <c r="L188" s="59" t="s">
        <v>182</v>
      </c>
      <c r="M188" s="60">
        <f t="shared" si="27"/>
        <v>100.4531804672334</v>
      </c>
    </row>
    <row r="189" spans="1:13" ht="12.75">
      <c r="A189" s="108"/>
      <c r="B189" s="26" t="s">
        <v>17</v>
      </c>
      <c r="C189" s="43">
        <v>7271</v>
      </c>
      <c r="D189" s="43" t="s">
        <v>23</v>
      </c>
      <c r="E189" s="27">
        <v>27</v>
      </c>
      <c r="F189" s="28" t="s">
        <v>174</v>
      </c>
      <c r="G189" s="29">
        <f t="shared" si="25"/>
        <v>91.00817056295767</v>
      </c>
      <c r="H189" s="27">
        <v>17</v>
      </c>
      <c r="I189" s="28" t="s">
        <v>4</v>
      </c>
      <c r="J189" s="29">
        <f t="shared" si="26"/>
        <v>77.13655482188008</v>
      </c>
      <c r="K189" s="50">
        <v>113</v>
      </c>
      <c r="L189" s="61" t="s">
        <v>210</v>
      </c>
      <c r="M189" s="62">
        <f t="shared" si="27"/>
        <v>84.60297511955554</v>
      </c>
    </row>
    <row r="190" spans="1:13" ht="12.75">
      <c r="A190" s="109"/>
      <c r="B190" s="6" t="s">
        <v>18</v>
      </c>
      <c r="C190" s="42">
        <v>12087</v>
      </c>
      <c r="D190" s="77" t="s">
        <v>101</v>
      </c>
      <c r="E190" s="9">
        <v>52</v>
      </c>
      <c r="F190" s="10" t="s">
        <v>211</v>
      </c>
      <c r="G190" s="11">
        <f t="shared" si="25"/>
        <v>105.43761808520877</v>
      </c>
      <c r="H190" s="9">
        <v>46</v>
      </c>
      <c r="I190" s="10" t="s">
        <v>217</v>
      </c>
      <c r="J190" s="11">
        <f t="shared" si="26"/>
        <v>125.5581102937767</v>
      </c>
      <c r="K190" s="48">
        <v>194</v>
      </c>
      <c r="L190" s="56" t="s">
        <v>176</v>
      </c>
      <c r="M190" s="57">
        <f t="shared" si="27"/>
        <v>87.37446801712066</v>
      </c>
    </row>
    <row r="191" spans="1:13" ht="22.5">
      <c r="A191" s="107" t="s">
        <v>89</v>
      </c>
      <c r="B191" s="25" t="s">
        <v>208</v>
      </c>
      <c r="C191" s="43">
        <v>13216</v>
      </c>
      <c r="D191" s="43" t="s">
        <v>161</v>
      </c>
      <c r="E191" s="22">
        <v>48</v>
      </c>
      <c r="F191" s="23" t="s">
        <v>307</v>
      </c>
      <c r="G191" s="24">
        <f t="shared" si="25"/>
        <v>89.01269951079705</v>
      </c>
      <c r="H191" s="22">
        <v>44</v>
      </c>
      <c r="I191" s="23" t="s">
        <v>334</v>
      </c>
      <c r="J191" s="24">
        <f t="shared" si="26"/>
        <v>109.83938881941305</v>
      </c>
      <c r="K191" s="47">
        <v>211</v>
      </c>
      <c r="L191" s="46" t="s">
        <v>280</v>
      </c>
      <c r="M191" s="58">
        <f t="shared" si="27"/>
        <v>86.9128041177594</v>
      </c>
    </row>
    <row r="192" spans="1:13" ht="22.5">
      <c r="A192" s="108"/>
      <c r="B192" s="26" t="s">
        <v>180</v>
      </c>
      <c r="C192" s="44">
        <v>19683</v>
      </c>
      <c r="D192" s="44" t="s">
        <v>139</v>
      </c>
      <c r="E192" s="12">
        <v>85</v>
      </c>
      <c r="F192" s="34" t="s">
        <v>422</v>
      </c>
      <c r="G192" s="35">
        <f t="shared" si="25"/>
        <v>105.83721371493272</v>
      </c>
      <c r="H192" s="12">
        <v>62</v>
      </c>
      <c r="I192" s="34" t="s">
        <v>245</v>
      </c>
      <c r="J192" s="35">
        <f t="shared" si="26"/>
        <v>103.92160803683439</v>
      </c>
      <c r="K192" s="49">
        <v>377</v>
      </c>
      <c r="L192" s="59" t="s">
        <v>282</v>
      </c>
      <c r="M192" s="60">
        <f t="shared" si="27"/>
        <v>104.26808431315406</v>
      </c>
    </row>
    <row r="193" spans="1:13" ht="12.75">
      <c r="A193" s="108"/>
      <c r="B193" s="26" t="s">
        <v>91</v>
      </c>
      <c r="C193" s="43">
        <v>14543</v>
      </c>
      <c r="D193" s="43" t="s">
        <v>138</v>
      </c>
      <c r="E193" s="27">
        <v>77</v>
      </c>
      <c r="F193" s="28" t="s">
        <v>246</v>
      </c>
      <c r="G193" s="29">
        <f t="shared" si="25"/>
        <v>129.76198662095658</v>
      </c>
      <c r="H193" s="27">
        <v>46</v>
      </c>
      <c r="I193" s="28" t="s">
        <v>234</v>
      </c>
      <c r="J193" s="29">
        <f t="shared" si="26"/>
        <v>104.35404518468533</v>
      </c>
      <c r="K193" s="50">
        <v>296</v>
      </c>
      <c r="L193" s="61" t="s">
        <v>209</v>
      </c>
      <c r="M193" s="62">
        <f t="shared" si="27"/>
        <v>110.79981714276026</v>
      </c>
    </row>
    <row r="194" spans="1:13" ht="12.75">
      <c r="A194" s="108"/>
      <c r="B194" s="26" t="s">
        <v>78</v>
      </c>
      <c r="C194" s="44">
        <v>4738</v>
      </c>
      <c r="D194" s="44" t="s">
        <v>160</v>
      </c>
      <c r="E194" s="12">
        <v>31</v>
      </c>
      <c r="F194" s="34" t="s">
        <v>111</v>
      </c>
      <c r="G194" s="35">
        <f t="shared" si="25"/>
        <v>160.3531154969375</v>
      </c>
      <c r="H194" s="12">
        <v>23</v>
      </c>
      <c r="I194" s="34" t="s">
        <v>36</v>
      </c>
      <c r="J194" s="35">
        <f t="shared" si="26"/>
        <v>160.1541662221274</v>
      </c>
      <c r="K194" s="49">
        <v>123</v>
      </c>
      <c r="L194" s="59" t="s">
        <v>174</v>
      </c>
      <c r="M194" s="60">
        <f t="shared" si="27"/>
        <v>141.32252611646277</v>
      </c>
    </row>
    <row r="195" spans="1:13" ht="12.75">
      <c r="A195" s="109"/>
      <c r="B195" s="30" t="s">
        <v>181</v>
      </c>
      <c r="C195" s="45">
        <v>7866</v>
      </c>
      <c r="D195" s="78" t="s">
        <v>48</v>
      </c>
      <c r="E195" s="31">
        <v>5</v>
      </c>
      <c r="F195" s="32" t="s">
        <v>421</v>
      </c>
      <c r="G195" s="33">
        <f t="shared" si="25"/>
        <v>15.57854262986659</v>
      </c>
      <c r="H195" s="31">
        <v>8</v>
      </c>
      <c r="I195" s="32" t="s">
        <v>428</v>
      </c>
      <c r="J195" s="33">
        <f t="shared" si="26"/>
        <v>33.55378412586651</v>
      </c>
      <c r="K195" s="51">
        <v>96</v>
      </c>
      <c r="L195" s="63" t="s">
        <v>38</v>
      </c>
      <c r="M195" s="64">
        <f t="shared" si="27"/>
        <v>66.43831779772661</v>
      </c>
    </row>
    <row r="196" spans="1:13" ht="12.75">
      <c r="A196" s="107" t="s">
        <v>90</v>
      </c>
      <c r="B196" s="52" t="s">
        <v>79</v>
      </c>
      <c r="C196" s="67">
        <v>5771</v>
      </c>
      <c r="D196" s="67" t="s">
        <v>5</v>
      </c>
      <c r="E196" s="83">
        <v>11</v>
      </c>
      <c r="F196" s="84" t="s">
        <v>262</v>
      </c>
      <c r="G196" s="85">
        <f t="shared" si="25"/>
        <v>46.71457215705551</v>
      </c>
      <c r="H196" s="83">
        <v>16</v>
      </c>
      <c r="I196" s="84" t="s">
        <v>38</v>
      </c>
      <c r="J196" s="85">
        <f t="shared" si="26"/>
        <v>91.46909233549331</v>
      </c>
      <c r="K196" s="53">
        <v>93</v>
      </c>
      <c r="L196" s="65" t="s">
        <v>252</v>
      </c>
      <c r="M196" s="66">
        <f t="shared" si="27"/>
        <v>87.72698645005438</v>
      </c>
    </row>
    <row r="197" spans="1:13" ht="12.75">
      <c r="A197" s="108"/>
      <c r="B197" s="26" t="s">
        <v>80</v>
      </c>
      <c r="C197" s="68">
        <v>15753</v>
      </c>
      <c r="D197" s="68" t="s">
        <v>190</v>
      </c>
      <c r="E197" s="27">
        <v>41</v>
      </c>
      <c r="F197" s="28" t="s">
        <v>194</v>
      </c>
      <c r="G197" s="29">
        <f t="shared" si="25"/>
        <v>63.78687830112049</v>
      </c>
      <c r="H197" s="27">
        <v>43</v>
      </c>
      <c r="I197" s="28" t="s">
        <v>127</v>
      </c>
      <c r="J197" s="29">
        <f t="shared" si="26"/>
        <v>90.0555833425763</v>
      </c>
      <c r="K197" s="50">
        <v>208</v>
      </c>
      <c r="L197" s="61" t="s">
        <v>185</v>
      </c>
      <c r="M197" s="62">
        <f t="shared" si="27"/>
        <v>71.87889609767375</v>
      </c>
    </row>
    <row r="198" spans="1:13" ht="12.75">
      <c r="A198" s="108"/>
      <c r="B198" s="5" t="s">
        <v>81</v>
      </c>
      <c r="C198" s="69">
        <v>24017</v>
      </c>
      <c r="D198" s="69" t="s">
        <v>200</v>
      </c>
      <c r="E198" s="12">
        <v>109</v>
      </c>
      <c r="F198" s="34" t="s">
        <v>423</v>
      </c>
      <c r="G198" s="35">
        <f t="shared" si="25"/>
        <v>111.2291208693162</v>
      </c>
      <c r="H198" s="12">
        <v>82</v>
      </c>
      <c r="I198" s="34" t="s">
        <v>250</v>
      </c>
      <c r="J198" s="35">
        <f t="shared" si="26"/>
        <v>112.64205253879234</v>
      </c>
      <c r="K198" s="49">
        <v>463</v>
      </c>
      <c r="L198" s="59" t="s">
        <v>313</v>
      </c>
      <c r="M198" s="60">
        <f t="shared" si="27"/>
        <v>104.94543925915877</v>
      </c>
    </row>
    <row r="199" spans="1:13" ht="12.75">
      <c r="A199" s="108"/>
      <c r="B199" s="26" t="s">
        <v>82</v>
      </c>
      <c r="C199" s="68">
        <v>9240</v>
      </c>
      <c r="D199" s="68" t="s">
        <v>201</v>
      </c>
      <c r="E199" s="27">
        <v>46</v>
      </c>
      <c r="F199" s="28" t="s">
        <v>45</v>
      </c>
      <c r="G199" s="29">
        <f t="shared" si="25"/>
        <v>122.01033660217333</v>
      </c>
      <c r="H199" s="27">
        <v>24</v>
      </c>
      <c r="I199" s="28" t="s">
        <v>96</v>
      </c>
      <c r="J199" s="29">
        <f t="shared" si="26"/>
        <v>85.69287855002142</v>
      </c>
      <c r="K199" s="50">
        <v>191</v>
      </c>
      <c r="L199" s="61" t="s">
        <v>167</v>
      </c>
      <c r="M199" s="62">
        <f t="shared" si="27"/>
        <v>112.52855258974932</v>
      </c>
    </row>
    <row r="200" spans="1:13" ht="12.75">
      <c r="A200" s="109"/>
      <c r="B200" s="6" t="s">
        <v>83</v>
      </c>
      <c r="C200" s="70">
        <v>5265</v>
      </c>
      <c r="D200" s="70" t="s">
        <v>107</v>
      </c>
      <c r="E200" s="9">
        <v>37</v>
      </c>
      <c r="F200" s="10" t="s">
        <v>116</v>
      </c>
      <c r="G200" s="11">
        <f t="shared" si="25"/>
        <v>172.23210651782082</v>
      </c>
      <c r="H200" s="9">
        <v>18</v>
      </c>
      <c r="I200" s="10" t="s">
        <v>37</v>
      </c>
      <c r="J200" s="11">
        <f t="shared" si="26"/>
        <v>112.79233586925895</v>
      </c>
      <c r="K200" s="48">
        <v>147</v>
      </c>
      <c r="L200" s="56" t="s">
        <v>41</v>
      </c>
      <c r="M200" s="57">
        <f t="shared" si="27"/>
        <v>151.99184818405124</v>
      </c>
    </row>
    <row r="201" spans="1:13" ht="12.75">
      <c r="A201" s="114" t="s">
        <v>57</v>
      </c>
      <c r="B201" s="5" t="s">
        <v>28</v>
      </c>
      <c r="C201" s="44">
        <v>16032</v>
      </c>
      <c r="D201" s="44" t="s">
        <v>51</v>
      </c>
      <c r="E201" s="12">
        <v>87</v>
      </c>
      <c r="F201" s="34" t="s">
        <v>424</v>
      </c>
      <c r="G201" s="35">
        <f t="shared" si="25"/>
        <v>132.9971434681657</v>
      </c>
      <c r="H201" s="12">
        <v>54</v>
      </c>
      <c r="I201" s="34" t="s">
        <v>363</v>
      </c>
      <c r="J201" s="35">
        <f t="shared" si="26"/>
        <v>111.12493419753898</v>
      </c>
      <c r="K201" s="49">
        <v>306</v>
      </c>
      <c r="L201" s="59" t="s">
        <v>302</v>
      </c>
      <c r="M201" s="60">
        <f t="shared" si="27"/>
        <v>103.90466799854505</v>
      </c>
    </row>
    <row r="202" spans="1:13" ht="12.75">
      <c r="A202" s="115"/>
      <c r="B202" s="26" t="s">
        <v>29</v>
      </c>
      <c r="C202" s="43">
        <v>11457</v>
      </c>
      <c r="D202" s="43" t="s">
        <v>84</v>
      </c>
      <c r="E202" s="27">
        <v>48</v>
      </c>
      <c r="F202" s="28" t="s">
        <v>243</v>
      </c>
      <c r="G202" s="29">
        <f t="shared" si="25"/>
        <v>102.67887202013564</v>
      </c>
      <c r="H202" s="27">
        <v>36</v>
      </c>
      <c r="I202" s="28" t="s">
        <v>85</v>
      </c>
      <c r="J202" s="29">
        <f t="shared" si="26"/>
        <v>103.66616886648308</v>
      </c>
      <c r="K202" s="50">
        <v>230</v>
      </c>
      <c r="L202" s="61" t="s">
        <v>105</v>
      </c>
      <c r="M202" s="62">
        <f t="shared" si="27"/>
        <v>109.28442199936997</v>
      </c>
    </row>
    <row r="203" spans="1:13" ht="12.75">
      <c r="A203" s="115"/>
      <c r="B203" s="5" t="s">
        <v>31</v>
      </c>
      <c r="C203" s="44">
        <v>11853</v>
      </c>
      <c r="D203" s="44" t="s">
        <v>85</v>
      </c>
      <c r="E203" s="12">
        <v>72</v>
      </c>
      <c r="F203" s="34" t="s">
        <v>120</v>
      </c>
      <c r="G203" s="35">
        <f t="shared" si="25"/>
        <v>148.87266979684816</v>
      </c>
      <c r="H203" s="12">
        <v>56</v>
      </c>
      <c r="I203" s="34" t="s">
        <v>283</v>
      </c>
      <c r="J203" s="35">
        <f t="shared" si="26"/>
        <v>155.87095769328116</v>
      </c>
      <c r="K203" s="49">
        <v>283</v>
      </c>
      <c r="L203" s="59" t="s">
        <v>151</v>
      </c>
      <c r="M203" s="60">
        <f t="shared" si="27"/>
        <v>129.97489876554428</v>
      </c>
    </row>
    <row r="204" spans="1:13" ht="12.75">
      <c r="A204" s="116"/>
      <c r="B204" s="30" t="s">
        <v>32</v>
      </c>
      <c r="C204" s="43">
        <v>20704</v>
      </c>
      <c r="D204" s="43" t="s">
        <v>86</v>
      </c>
      <c r="E204" s="31">
        <v>39</v>
      </c>
      <c r="F204" s="32" t="s">
        <v>202</v>
      </c>
      <c r="G204" s="33">
        <f t="shared" si="25"/>
        <v>46.16587941204302</v>
      </c>
      <c r="H204" s="31">
        <v>36</v>
      </c>
      <c r="I204" s="32" t="s">
        <v>67</v>
      </c>
      <c r="J204" s="33">
        <f t="shared" si="26"/>
        <v>57.36588565993511</v>
      </c>
      <c r="K204" s="51">
        <v>285</v>
      </c>
      <c r="L204" s="63" t="s">
        <v>169</v>
      </c>
      <c r="M204" s="64">
        <f t="shared" si="27"/>
        <v>74.93624683139001</v>
      </c>
    </row>
    <row r="205" spans="1:13" ht="12.75">
      <c r="A205" s="117" t="s">
        <v>153</v>
      </c>
      <c r="B205" s="7" t="s">
        <v>58</v>
      </c>
      <c r="C205" s="79">
        <v>12002</v>
      </c>
      <c r="D205" s="80" t="s">
        <v>158</v>
      </c>
      <c r="E205" s="87">
        <v>80</v>
      </c>
      <c r="F205" s="88" t="s">
        <v>139</v>
      </c>
      <c r="G205" s="35">
        <f t="shared" si="25"/>
        <v>163.36052834731626</v>
      </c>
      <c r="H205" s="87">
        <v>48</v>
      </c>
      <c r="I205" s="88" t="s">
        <v>223</v>
      </c>
      <c r="J205" s="35">
        <f t="shared" si="26"/>
        <v>131.94504212667852</v>
      </c>
      <c r="K205" s="54">
        <v>309</v>
      </c>
      <c r="L205" s="72" t="s">
        <v>130</v>
      </c>
      <c r="M205" s="60">
        <f t="shared" si="27"/>
        <v>140.15422482472323</v>
      </c>
    </row>
    <row r="206" spans="1:13" ht="12.75">
      <c r="A206" s="115"/>
      <c r="B206" s="21" t="s">
        <v>62</v>
      </c>
      <c r="C206" s="38">
        <v>8578</v>
      </c>
      <c r="D206" s="71" t="s">
        <v>172</v>
      </c>
      <c r="E206" s="89">
        <v>19</v>
      </c>
      <c r="F206" s="90" t="s">
        <v>109</v>
      </c>
      <c r="G206" s="29">
        <f t="shared" si="25"/>
        <v>54.284810216928925</v>
      </c>
      <c r="H206" s="89">
        <v>23</v>
      </c>
      <c r="I206" s="90" t="s">
        <v>134</v>
      </c>
      <c r="J206" s="29">
        <f t="shared" si="26"/>
        <v>88.46006523204004</v>
      </c>
      <c r="K206" s="38">
        <v>136</v>
      </c>
      <c r="L206" s="73" t="s">
        <v>44</v>
      </c>
      <c r="M206" s="62">
        <f t="shared" si="27"/>
        <v>86.30862606423017</v>
      </c>
    </row>
    <row r="207" spans="1:13" ht="12.75">
      <c r="A207" s="115"/>
      <c r="B207" s="7" t="s">
        <v>65</v>
      </c>
      <c r="C207" s="54">
        <v>9955</v>
      </c>
      <c r="D207" s="81" t="s">
        <v>194</v>
      </c>
      <c r="E207" s="87">
        <v>35</v>
      </c>
      <c r="F207" s="88" t="s">
        <v>135</v>
      </c>
      <c r="G207" s="35">
        <f t="shared" si="25"/>
        <v>86.16631986797731</v>
      </c>
      <c r="H207" s="87">
        <v>25</v>
      </c>
      <c r="I207" s="88" t="s">
        <v>149</v>
      </c>
      <c r="J207" s="35">
        <f t="shared" si="26"/>
        <v>82.85223064228589</v>
      </c>
      <c r="K207" s="54">
        <v>190</v>
      </c>
      <c r="L207" s="72" t="s">
        <v>299</v>
      </c>
      <c r="M207" s="60">
        <f t="shared" si="27"/>
        <v>103.89955160871247</v>
      </c>
    </row>
    <row r="208" spans="1:13" ht="12.75">
      <c r="A208" s="115"/>
      <c r="B208" s="21" t="s">
        <v>69</v>
      </c>
      <c r="C208" s="38">
        <v>10566</v>
      </c>
      <c r="D208" s="71" t="s">
        <v>144</v>
      </c>
      <c r="E208" s="89">
        <v>66</v>
      </c>
      <c r="F208" s="90" t="s">
        <v>425</v>
      </c>
      <c r="G208" s="29">
        <f t="shared" si="25"/>
        <v>153.08903800020857</v>
      </c>
      <c r="H208" s="89">
        <v>42</v>
      </c>
      <c r="I208" s="90" t="s">
        <v>204</v>
      </c>
      <c r="J208" s="29">
        <f t="shared" si="26"/>
        <v>131.14270737780106</v>
      </c>
      <c r="K208" s="38">
        <v>259</v>
      </c>
      <c r="L208" s="73" t="s">
        <v>215</v>
      </c>
      <c r="M208" s="62">
        <f t="shared" si="27"/>
        <v>133.4413707286359</v>
      </c>
    </row>
    <row r="209" spans="1:13" ht="12.75">
      <c r="A209" s="115"/>
      <c r="B209" s="7" t="s">
        <v>73</v>
      </c>
      <c r="C209" s="54">
        <v>11078</v>
      </c>
      <c r="D209" s="81" t="s">
        <v>229</v>
      </c>
      <c r="E209" s="87">
        <v>39</v>
      </c>
      <c r="F209" s="88" t="s">
        <v>188</v>
      </c>
      <c r="G209" s="35">
        <f t="shared" si="25"/>
        <v>86.28076975509468</v>
      </c>
      <c r="H209" s="87">
        <v>36</v>
      </c>
      <c r="I209" s="88" t="s">
        <v>67</v>
      </c>
      <c r="J209" s="35">
        <f t="shared" si="26"/>
        <v>107.21279081994012</v>
      </c>
      <c r="K209" s="54">
        <v>113</v>
      </c>
      <c r="L209" s="72" t="s">
        <v>33</v>
      </c>
      <c r="M209" s="60">
        <f t="shared" si="27"/>
        <v>55.52881676243801</v>
      </c>
    </row>
    <row r="210" spans="1:13" ht="12.75">
      <c r="A210" s="116"/>
      <c r="B210" s="37" t="s">
        <v>178</v>
      </c>
      <c r="C210" s="55">
        <v>7866</v>
      </c>
      <c r="D210" s="82" t="s">
        <v>48</v>
      </c>
      <c r="E210" s="91">
        <v>5</v>
      </c>
      <c r="F210" s="92" t="s">
        <v>421</v>
      </c>
      <c r="G210" s="33">
        <f t="shared" si="25"/>
        <v>15.57854262986659</v>
      </c>
      <c r="H210" s="91">
        <v>8</v>
      </c>
      <c r="I210" s="92" t="s">
        <v>428</v>
      </c>
      <c r="J210" s="33">
        <f t="shared" si="26"/>
        <v>33.55378412586651</v>
      </c>
      <c r="K210" s="55">
        <v>96</v>
      </c>
      <c r="L210" s="74" t="s">
        <v>38</v>
      </c>
      <c r="M210" s="64">
        <f t="shared" si="27"/>
        <v>66.43831779772661</v>
      </c>
    </row>
    <row r="212" ht="12.75">
      <c r="A212" s="94" t="s">
        <v>473</v>
      </c>
    </row>
    <row r="213" ht="12.75">
      <c r="A213" s="94"/>
    </row>
    <row r="214" ht="12.75">
      <c r="A214" s="36" t="s">
        <v>477</v>
      </c>
    </row>
    <row r="215" spans="1:10" ht="12.75">
      <c r="A215" s="36" t="s">
        <v>482</v>
      </c>
      <c r="J215" s="103" t="s">
        <v>476</v>
      </c>
    </row>
    <row r="217" spans="1:7" ht="12.75">
      <c r="A217" s="128" t="s">
        <v>478</v>
      </c>
      <c r="B217" s="128"/>
      <c r="C217" s="99" t="s">
        <v>475</v>
      </c>
      <c r="E217" s="128" t="s">
        <v>479</v>
      </c>
      <c r="F217" s="128"/>
      <c r="G217" s="99" t="s">
        <v>475</v>
      </c>
    </row>
    <row r="218" spans="1:7" ht="12.75">
      <c r="A218" s="100" t="s">
        <v>431</v>
      </c>
      <c r="B218" s="102"/>
      <c r="C218" s="101">
        <v>17</v>
      </c>
      <c r="E218" s="100" t="s">
        <v>434</v>
      </c>
      <c r="F218" s="98"/>
      <c r="G218" s="101">
        <v>2</v>
      </c>
    </row>
    <row r="219" spans="1:7" ht="12.75">
      <c r="A219" s="100" t="s">
        <v>432</v>
      </c>
      <c r="B219" s="102"/>
      <c r="C219" s="101">
        <v>6</v>
      </c>
      <c r="E219" s="100" t="s">
        <v>437</v>
      </c>
      <c r="F219" s="98"/>
      <c r="G219" s="101">
        <v>1</v>
      </c>
    </row>
    <row r="220" spans="1:7" ht="12.75">
      <c r="A220" s="100" t="s">
        <v>433</v>
      </c>
      <c r="B220" s="102"/>
      <c r="C220" s="101">
        <v>3</v>
      </c>
      <c r="E220" s="100" t="s">
        <v>438</v>
      </c>
      <c r="F220" s="98"/>
      <c r="G220" s="101">
        <v>1</v>
      </c>
    </row>
    <row r="221" spans="1:7" ht="12.75">
      <c r="A221" s="100" t="s">
        <v>435</v>
      </c>
      <c r="B221" s="102"/>
      <c r="C221" s="101">
        <v>1</v>
      </c>
      <c r="E221" s="100" t="s">
        <v>441</v>
      </c>
      <c r="F221" s="98"/>
      <c r="G221" s="101">
        <v>1</v>
      </c>
    </row>
    <row r="222" spans="1:7" ht="12.75">
      <c r="A222" s="100" t="s">
        <v>436</v>
      </c>
      <c r="B222" s="102"/>
      <c r="C222" s="101">
        <v>12</v>
      </c>
      <c r="E222" s="100" t="s">
        <v>442</v>
      </c>
      <c r="F222" s="98"/>
      <c r="G222" s="101">
        <v>1</v>
      </c>
    </row>
    <row r="223" spans="1:7" ht="12.75">
      <c r="A223" s="100" t="s">
        <v>439</v>
      </c>
      <c r="B223" s="102"/>
      <c r="C223" s="101">
        <v>3</v>
      </c>
      <c r="E223" s="100" t="s">
        <v>445</v>
      </c>
      <c r="F223" s="98"/>
      <c r="G223" s="101">
        <v>1</v>
      </c>
    </row>
    <row r="224" spans="1:7" ht="12.75">
      <c r="A224" s="100" t="s">
        <v>440</v>
      </c>
      <c r="B224" s="102"/>
      <c r="C224" s="101">
        <v>3</v>
      </c>
      <c r="E224" s="100" t="s">
        <v>446</v>
      </c>
      <c r="F224" s="98"/>
      <c r="G224" s="101">
        <v>1</v>
      </c>
    </row>
    <row r="225" spans="1:7" ht="12.75">
      <c r="A225" s="100" t="s">
        <v>443</v>
      </c>
      <c r="B225" s="102"/>
      <c r="C225" s="101">
        <v>6</v>
      </c>
      <c r="E225" s="100" t="s">
        <v>449</v>
      </c>
      <c r="F225" s="98"/>
      <c r="G225" s="101">
        <v>1</v>
      </c>
    </row>
    <row r="226" spans="1:7" ht="12.75">
      <c r="A226" s="100" t="s">
        <v>444</v>
      </c>
      <c r="B226" s="102"/>
      <c r="C226" s="101">
        <v>69</v>
      </c>
      <c r="E226" s="100" t="s">
        <v>452</v>
      </c>
      <c r="F226" s="98"/>
      <c r="G226" s="101">
        <v>1</v>
      </c>
    </row>
    <row r="227" spans="1:7" ht="12.75">
      <c r="A227" s="100" t="s">
        <v>447</v>
      </c>
      <c r="B227" s="102"/>
      <c r="C227" s="101">
        <v>22</v>
      </c>
      <c r="E227" s="100" t="s">
        <v>454</v>
      </c>
      <c r="F227" s="98"/>
      <c r="G227" s="101">
        <v>3</v>
      </c>
    </row>
    <row r="228" spans="1:7" ht="12.75">
      <c r="A228" s="100" t="s">
        <v>448</v>
      </c>
      <c r="B228" s="102"/>
      <c r="C228" s="101">
        <v>2</v>
      </c>
      <c r="E228" s="100" t="s">
        <v>455</v>
      </c>
      <c r="F228" s="98"/>
      <c r="G228" s="101">
        <v>2</v>
      </c>
    </row>
    <row r="229" spans="1:7" ht="12.75">
      <c r="A229" s="100" t="s">
        <v>450</v>
      </c>
      <c r="B229" s="102"/>
      <c r="C229" s="101">
        <v>8</v>
      </c>
      <c r="E229" s="100" t="s">
        <v>456</v>
      </c>
      <c r="F229" s="98"/>
      <c r="G229" s="101">
        <v>2</v>
      </c>
    </row>
    <row r="230" spans="1:7" ht="12.75">
      <c r="A230" s="100" t="s">
        <v>451</v>
      </c>
      <c r="B230" s="102"/>
      <c r="C230" s="101">
        <v>6</v>
      </c>
      <c r="E230" s="100" t="s">
        <v>457</v>
      </c>
      <c r="F230" s="98"/>
      <c r="G230" s="101">
        <v>1</v>
      </c>
    </row>
    <row r="231" spans="1:7" ht="12.75">
      <c r="A231" s="100" t="s">
        <v>258</v>
      </c>
      <c r="B231" s="102"/>
      <c r="C231" s="101">
        <v>13</v>
      </c>
      <c r="E231" s="100" t="s">
        <v>462</v>
      </c>
      <c r="F231" s="98"/>
      <c r="G231" s="101">
        <v>2</v>
      </c>
    </row>
    <row r="232" spans="1:7" ht="12.75">
      <c r="A232" s="100" t="s">
        <v>453</v>
      </c>
      <c r="B232" s="102"/>
      <c r="C232" s="101">
        <v>83</v>
      </c>
      <c r="E232" s="100" t="s">
        <v>463</v>
      </c>
      <c r="F232" s="98"/>
      <c r="G232" s="101">
        <v>1</v>
      </c>
    </row>
    <row r="233" spans="1:7" ht="12.75">
      <c r="A233" s="100" t="s">
        <v>458</v>
      </c>
      <c r="B233" s="102"/>
      <c r="C233" s="101">
        <v>4</v>
      </c>
      <c r="E233" s="100" t="s">
        <v>467</v>
      </c>
      <c r="F233" s="98"/>
      <c r="G233" s="101">
        <v>1</v>
      </c>
    </row>
    <row r="234" spans="1:7" ht="12.75">
      <c r="A234" s="100" t="s">
        <v>459</v>
      </c>
      <c r="B234" s="102"/>
      <c r="C234" s="101">
        <v>8</v>
      </c>
      <c r="E234" s="100" t="s">
        <v>469</v>
      </c>
      <c r="F234" s="98"/>
      <c r="G234" s="101">
        <v>1</v>
      </c>
    </row>
    <row r="235" spans="1:7" ht="12.75">
      <c r="A235" s="100" t="s">
        <v>461</v>
      </c>
      <c r="B235" s="102"/>
      <c r="C235" s="101">
        <v>1</v>
      </c>
      <c r="E235" s="100" t="s">
        <v>468</v>
      </c>
      <c r="F235" s="98"/>
      <c r="G235" s="101">
        <v>1</v>
      </c>
    </row>
    <row r="236" spans="1:7" ht="12.75">
      <c r="A236" s="100" t="s">
        <v>460</v>
      </c>
      <c r="B236" s="102"/>
      <c r="C236" s="101">
        <v>4</v>
      </c>
      <c r="E236" s="100" t="s">
        <v>474</v>
      </c>
      <c r="F236" s="98"/>
      <c r="G236" s="101">
        <f>SUM(G218:G235)</f>
        <v>24</v>
      </c>
    </row>
    <row r="237" spans="1:3" ht="12.75">
      <c r="A237" s="100" t="s">
        <v>465</v>
      </c>
      <c r="B237" s="102"/>
      <c r="C237" s="101">
        <v>3</v>
      </c>
    </row>
    <row r="238" spans="1:3" ht="12.75">
      <c r="A238" s="100" t="s">
        <v>464</v>
      </c>
      <c r="B238" s="102"/>
      <c r="C238" s="101">
        <v>7</v>
      </c>
    </row>
    <row r="239" spans="1:3" ht="12.75">
      <c r="A239" s="100" t="s">
        <v>466</v>
      </c>
      <c r="B239" s="102"/>
      <c r="C239" s="101">
        <v>12</v>
      </c>
    </row>
    <row r="240" spans="1:3" ht="12.75">
      <c r="A240" s="100" t="s">
        <v>470</v>
      </c>
      <c r="B240" s="102"/>
      <c r="C240" s="101">
        <v>3</v>
      </c>
    </row>
    <row r="241" spans="1:3" ht="12.75">
      <c r="A241" s="100" t="s">
        <v>472</v>
      </c>
      <c r="B241" s="102"/>
      <c r="C241" s="101">
        <v>4</v>
      </c>
    </row>
    <row r="242" spans="1:3" ht="12.75">
      <c r="A242" s="100" t="s">
        <v>471</v>
      </c>
      <c r="B242" s="102"/>
      <c r="C242" s="101">
        <v>17</v>
      </c>
    </row>
    <row r="243" spans="1:3" ht="12.75">
      <c r="A243" s="100" t="s">
        <v>474</v>
      </c>
      <c r="B243" s="102"/>
      <c r="C243" s="101">
        <f>C218+C219+C220+C221+C222+C223+C224+C225+C226+C227+C228+C229+C230+C231+C232+C233+C234+C235+C236+C237+C238+C239+C240+C241+C242</f>
        <v>317</v>
      </c>
    </row>
    <row r="245" ht="12.75">
      <c r="A245" s="36" t="s">
        <v>481</v>
      </c>
    </row>
    <row r="246" ht="12.75">
      <c r="A246" s="36" t="s">
        <v>480</v>
      </c>
    </row>
  </sheetData>
  <sheetProtection/>
  <mergeCells count="86">
    <mergeCell ref="A205:A210"/>
    <mergeCell ref="Q143:S143"/>
    <mergeCell ref="H178:J178"/>
    <mergeCell ref="K178:M178"/>
    <mergeCell ref="A180:B180"/>
    <mergeCell ref="A181:A182"/>
    <mergeCell ref="A183:A190"/>
    <mergeCell ref="A191:A195"/>
    <mergeCell ref="A196:A200"/>
    <mergeCell ref="A201:A204"/>
    <mergeCell ref="K143:M143"/>
    <mergeCell ref="N143:P143"/>
    <mergeCell ref="A178:B179"/>
    <mergeCell ref="C178:D178"/>
    <mergeCell ref="E178:G178"/>
    <mergeCell ref="A146:A147"/>
    <mergeCell ref="A148:A155"/>
    <mergeCell ref="A156:A160"/>
    <mergeCell ref="A161:A165"/>
    <mergeCell ref="A166:A169"/>
    <mergeCell ref="A126:A130"/>
    <mergeCell ref="A131:A134"/>
    <mergeCell ref="A170:A175"/>
    <mergeCell ref="A135:A140"/>
    <mergeCell ref="H108:J108"/>
    <mergeCell ref="K108:M108"/>
    <mergeCell ref="A143:B144"/>
    <mergeCell ref="C143:D143"/>
    <mergeCell ref="E143:G143"/>
    <mergeCell ref="H143:J143"/>
    <mergeCell ref="K73:M73"/>
    <mergeCell ref="N73:P73"/>
    <mergeCell ref="Q73:S73"/>
    <mergeCell ref="A110:B110"/>
    <mergeCell ref="A111:A112"/>
    <mergeCell ref="A113:A120"/>
    <mergeCell ref="N108:P108"/>
    <mergeCell ref="Q108:S108"/>
    <mergeCell ref="C73:D73"/>
    <mergeCell ref="A108:B109"/>
    <mergeCell ref="C108:D108"/>
    <mergeCell ref="E108:G108"/>
    <mergeCell ref="H73:J73"/>
    <mergeCell ref="A75:B75"/>
    <mergeCell ref="A76:A77"/>
    <mergeCell ref="A78:A85"/>
    <mergeCell ref="A86:A90"/>
    <mergeCell ref="E73:G73"/>
    <mergeCell ref="A51:A55"/>
    <mergeCell ref="A145:B145"/>
    <mergeCell ref="A56:A60"/>
    <mergeCell ref="A61:A64"/>
    <mergeCell ref="A65:A70"/>
    <mergeCell ref="A73:B74"/>
    <mergeCell ref="A91:A95"/>
    <mergeCell ref="A96:A99"/>
    <mergeCell ref="A100:A105"/>
    <mergeCell ref="A121:A125"/>
    <mergeCell ref="K38:M38"/>
    <mergeCell ref="N38:P38"/>
    <mergeCell ref="Q38:S38"/>
    <mergeCell ref="A40:B40"/>
    <mergeCell ref="A41:A42"/>
    <mergeCell ref="A43:A50"/>
    <mergeCell ref="A26:A29"/>
    <mergeCell ref="A30:A35"/>
    <mergeCell ref="A38:B39"/>
    <mergeCell ref="C38:D38"/>
    <mergeCell ref="E38:G38"/>
    <mergeCell ref="H38:J38"/>
    <mergeCell ref="Q3:S3"/>
    <mergeCell ref="A5:B5"/>
    <mergeCell ref="A6:A7"/>
    <mergeCell ref="A8:A15"/>
    <mergeCell ref="A16:A20"/>
    <mergeCell ref="A21:A25"/>
    <mergeCell ref="A217:B217"/>
    <mergeCell ref="E217:F217"/>
    <mergeCell ref="C1:S1"/>
    <mergeCell ref="C2:S2"/>
    <mergeCell ref="A3:B4"/>
    <mergeCell ref="C3:D3"/>
    <mergeCell ref="E3:G3"/>
    <mergeCell ref="H3:J3"/>
    <mergeCell ref="K3:M3"/>
    <mergeCell ref="N3:P3"/>
  </mergeCells>
  <hyperlinks>
    <hyperlink ref="J215" r:id="rId1" display="LINK&gt;&gt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3"/>
  <rowBreaks count="5" manualBreakCount="5">
    <brk id="35" max="255" man="1"/>
    <brk id="70" max="255" man="1"/>
    <brk id="105" max="255" man="1"/>
    <brk id="140" max="255" man="1"/>
    <brk id="17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Version</dc:title>
  <dc:subject/>
  <dc:creator/>
  <cp:keywords/>
  <dc:description/>
  <cp:lastModifiedBy>Direzione</cp:lastModifiedBy>
  <cp:lastPrinted>2011-05-27T07:21:19Z</cp:lastPrinted>
  <dcterms:created xsi:type="dcterms:W3CDTF">2009-09-21T10:35:35Z</dcterms:created>
  <dcterms:modified xsi:type="dcterms:W3CDTF">2011-05-27T07:21:22Z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